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<sst xmlns="http://schemas.openxmlformats.org/spreadsheetml/2006/main" count="338" uniqueCount="41">
  <si>
    <r>
      <t xml:space="preserve">Campus dirigido a sujetos obligados
</t>
    </r>
    <r>
      <rPr>
        <b/>
        <sz val="10"/>
        <color indexed="8"/>
        <rFont val="Abadi"/>
        <family val="2"/>
      </rPr>
      <t>2019</t>
    </r>
  </si>
  <si>
    <t>Mes</t>
  </si>
  <si>
    <t>Registrados</t>
  </si>
  <si>
    <t xml:space="preserve"> Clasificación de la Información (3 horas)</t>
  </si>
  <si>
    <t>Descripción archivística (3 horas)</t>
  </si>
  <si>
    <t>Ética Pública (6 horas)</t>
  </si>
  <si>
    <t>Gobierno Abierto y Transparencia Proactiva</t>
  </si>
  <si>
    <t>Guía instructiva para el uso del Sistema de Portales de Obligaciones de Transparencia (SIPOT) (12 horas)</t>
  </si>
  <si>
    <t>Introducción a la Administración Pública Mexicana (5 horas)</t>
  </si>
  <si>
    <t>Introducción a la Ley Federal de Transparencia y Acceso a la Información Pública 2017 (7 horas)</t>
  </si>
  <si>
    <t>Introducción a la Ley General de Archivos (6 horas)</t>
  </si>
  <si>
    <t>Introducción a la Ley General de Transparencia y Acceso a la Información Pública (7 horas)</t>
  </si>
  <si>
    <t>Ley General de Protección de Datos Personales en Posesión de Sujetos Obligados (6 horas)</t>
  </si>
  <si>
    <t>Lineamientos para la organización y conservación de archivos emitidos por el SNT (6 horas)</t>
  </si>
  <si>
    <t>Metodología para el diseño, formulación de sistemas de clasificación y ordenación archivística (3 horas)</t>
  </si>
  <si>
    <t>Metodología para la valoración y disposición documental (3 horas)</t>
  </si>
  <si>
    <t>Procedimientos de impugnación en materia de acceso a la información pública</t>
  </si>
  <si>
    <t>Reforma Constitucional (3 horas)</t>
  </si>
  <si>
    <t>Sensibilización para la transparencia y la rendición de cuentas (5 horas)</t>
  </si>
  <si>
    <t>Tratamiento de datos biométricos y manejo de incidentes de seguridad de datos personales (6 horas)</t>
  </si>
  <si>
    <t>TOTALES</t>
  </si>
  <si>
    <t>Inscritos por mes</t>
  </si>
  <si>
    <t>acumulados de inscritos</t>
  </si>
  <si>
    <t>Acreditados  por mes</t>
  </si>
  <si>
    <t>acumulados de acreditados</t>
  </si>
  <si>
    <t xml:space="preserve">erficiencia terminal </t>
  </si>
  <si>
    <t>eficiencia terminal mensual</t>
  </si>
  <si>
    <t>eficiencia terminal acumulada</t>
  </si>
  <si>
    <t>total</t>
  </si>
  <si>
    <t>mujeres</t>
  </si>
  <si>
    <t>hombres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</si>
  <si>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</si>
  <si>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</si>
  <si>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</si>
  <si>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</si>
  <si>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</si>
  <si>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</si>
  <si>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</si>
  <si>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</si>
  <si>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</si>
  <si>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Nota: El CEVINAI se encuentra en funcionamiento las 24 horas del día y los 365 días del año, por lo mismo la base de datos que tiene la información es muy dinámica, es decir, las cifras cambian minuto a minuto por la concurrencia de los usuarios. Por este motivo, y por los diversos movimientos que se presentan cuando los usuarios están en el proceso de capacitación, las cifras que se presentan pueden tener algunas variaciones.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</si>
</sst>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6"/>
      <name val="Abadi"/>
      <family val="2"/>
    </font>
    <font>
      <b/>
      <sz val="10"/>
      <color indexed="8"/>
      <name val="Abadi"/>
      <family val="2"/>
    </font>
    <font>
      <b/>
      <sz val="11"/>
      <color indexed="8"/>
      <name val="Abadi"/>
      <family val="2"/>
    </font>
    <font>
      <sz val="10"/>
      <color indexed="9"/>
      <name val="Abadi"/>
      <family val="2"/>
    </font>
    <font>
      <b/>
      <sz val="11"/>
      <color indexed="9"/>
      <name val="Abadi"/>
      <family val="2"/>
    </font>
    <font>
      <sz val="10"/>
      <color indexed="8"/>
      <name val="Abadi"/>
      <family val="2"/>
    </font>
    <font>
      <sz val="10"/>
      <color indexed="36"/>
      <name val="Abadi"/>
      <family val="2"/>
    </font>
    <font>
      <sz val="10"/>
      <color indexed="8"/>
      <name val="Segoe UI Light"/>
      <family val="2"/>
    </font>
    <font>
      <b/>
      <sz val="10"/>
      <color indexed="9"/>
      <name val="Segoe UI Light"/>
      <family val="2"/>
    </font>
    <font>
      <b/>
      <sz val="10"/>
      <color indexed="8"/>
      <name val="Segoe UI Light"/>
      <family val="2"/>
    </font>
    <font>
      <sz val="10"/>
      <name val="Segoe UI Light"/>
      <family val="2"/>
    </font>
    <font>
      <b/>
      <sz val="10"/>
      <color indexed="22"/>
      <name val="Segoe UI Light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7030A0"/>
      <name val="Abadi"/>
      <family val="2"/>
    </font>
    <font>
      <b/>
      <sz val="11"/>
      <color theme="1"/>
      <name val="Abadi"/>
      <family val="2"/>
    </font>
    <font>
      <sz val="10"/>
      <color theme="0"/>
      <name val="Abadi"/>
      <family val="2"/>
    </font>
    <font>
      <b/>
      <sz val="11"/>
      <color theme="0"/>
      <name val="Abadi"/>
      <family val="2"/>
    </font>
    <font>
      <sz val="10"/>
      <color theme="1"/>
      <name val="Abadi"/>
      <family val="2"/>
    </font>
    <font>
      <sz val="10"/>
      <color rgb="FF7030A0"/>
      <name val="Abadi"/>
      <family val="2"/>
    </font>
    <font>
      <sz val="10"/>
      <color theme="1" tint="0.04998999834060669"/>
      <name val="Segoe UI Light"/>
      <family val="2"/>
    </font>
    <font>
      <sz val="10"/>
      <color theme="1"/>
      <name val="Segoe UI Light"/>
      <family val="2"/>
    </font>
    <font>
      <b/>
      <sz val="10"/>
      <color theme="0"/>
      <name val="Segoe UI Light"/>
      <family val="2"/>
    </font>
    <font>
      <b/>
      <sz val="10"/>
      <color theme="1"/>
      <name val="Segoe UI Light"/>
      <family val="2"/>
    </font>
    <font>
      <sz val="7"/>
      <color theme="1" tint="0.04998999834060669"/>
      <name val="Calibri"/>
      <family val="2"/>
    </font>
    <font>
      <b/>
      <sz val="10"/>
      <color theme="1" tint="0.04998999834060669"/>
      <name val="Calibri"/>
      <family val="2"/>
    </font>
    <font>
      <b/>
      <sz val="10"/>
      <color theme="0" tint="-0.04997999966144562"/>
      <name val="Segoe U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800080"/>
        <bgColor indexed="64"/>
      </patternFill>
    </fill>
    <fill>
      <patternFill patternType="gray125">
        <fgColor theme="1" tint="0.34999001026153564"/>
        <bgColor rgb="FFD0F7FC"/>
      </patternFill>
    </fill>
    <fill>
      <patternFill patternType="solid">
        <fgColor theme="9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/>
    </border>
    <border>
      <left style="thin">
        <color theme="2"/>
      </left>
      <right>
        <color indexed="63"/>
      </right>
      <top style="thin">
        <color theme="2"/>
      </top>
      <bottom>
        <color indexed="63"/>
      </bottom>
    </border>
    <border>
      <left style="thin">
        <color theme="2"/>
      </left>
      <right/>
      <top style="thin">
        <color theme="2"/>
      </top>
      <bottom style="thin">
        <color theme="2"/>
      </bottom>
    </border>
    <border>
      <left/>
      <right/>
      <top style="thin">
        <color theme="2"/>
      </top>
      <bottom style="thin">
        <color theme="2"/>
      </bottom>
    </border>
    <border>
      <left/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 tint="-0.4999699890613556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 tint="-0.24997000396251678"/>
      </bottom>
    </border>
    <border>
      <left style="thin">
        <color theme="2"/>
      </left>
      <right>
        <color indexed="63"/>
      </right>
      <top>
        <color indexed="63"/>
      </top>
      <bottom style="thin">
        <color theme="2" tint="-0.24997000396251678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 style="thin">
        <color theme="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8" fillId="7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3" fillId="7" borderId="25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5" fontId="54" fillId="0" borderId="26" xfId="0" applyNumberFormat="1" applyFont="1" applyBorder="1" applyAlignment="1">
      <alignment horizontal="left" vertical="center" wrapText="1"/>
    </xf>
    <xf numFmtId="3" fontId="55" fillId="0" borderId="26" xfId="0" applyNumberFormat="1" applyFont="1" applyBorder="1" applyAlignment="1">
      <alignment horizontal="left" vertical="center" wrapText="1"/>
    </xf>
    <xf numFmtId="3" fontId="55" fillId="0" borderId="27" xfId="0" applyNumberFormat="1" applyFont="1" applyBorder="1" applyAlignment="1">
      <alignment horizontal="center"/>
    </xf>
    <xf numFmtId="3" fontId="55" fillId="35" borderId="27" xfId="0" applyNumberFormat="1" applyFont="1" applyFill="1" applyBorder="1" applyAlignment="1">
      <alignment horizontal="center"/>
    </xf>
    <xf numFmtId="164" fontId="56" fillId="36" borderId="27" xfId="0" applyNumberFormat="1" applyFont="1" applyFill="1" applyBorder="1" applyAlignment="1">
      <alignment horizontal="center" vertical="center"/>
    </xf>
    <xf numFmtId="3" fontId="55" fillId="0" borderId="26" xfId="0" applyNumberFormat="1" applyFont="1" applyBorder="1" applyAlignment="1">
      <alignment horizontal="center"/>
    </xf>
    <xf numFmtId="3" fontId="55" fillId="37" borderId="26" xfId="0" applyNumberFormat="1" applyFont="1" applyFill="1" applyBorder="1" applyAlignment="1">
      <alignment horizontal="center"/>
    </xf>
    <xf numFmtId="3" fontId="55" fillId="37" borderId="27" xfId="0" applyNumberFormat="1" applyFont="1" applyFill="1" applyBorder="1" applyAlignment="1">
      <alignment horizontal="center"/>
    </xf>
    <xf numFmtId="15" fontId="55" fillId="0" borderId="26" xfId="0" applyNumberFormat="1" applyFont="1" applyBorder="1" applyAlignment="1">
      <alignment horizontal="left" vertical="center" wrapText="1"/>
    </xf>
    <xf numFmtId="3" fontId="55" fillId="35" borderId="26" xfId="0" applyNumberFormat="1" applyFont="1" applyFill="1" applyBorder="1" applyAlignment="1">
      <alignment horizontal="center"/>
    </xf>
    <xf numFmtId="3" fontId="57" fillId="0" borderId="26" xfId="0" applyNumberFormat="1" applyFont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15" fontId="55" fillId="0" borderId="28" xfId="0" applyNumberFormat="1" applyFont="1" applyBorder="1" applyAlignment="1">
      <alignment horizontal="left" vertical="center" wrapText="1"/>
    </xf>
    <xf numFmtId="3" fontId="55" fillId="0" borderId="28" xfId="0" applyNumberFormat="1" applyFont="1" applyBorder="1" applyAlignment="1">
      <alignment horizontal="left" vertical="center" wrapText="1"/>
    </xf>
    <xf numFmtId="3" fontId="55" fillId="0" borderId="28" xfId="0" applyNumberFormat="1" applyFont="1" applyBorder="1" applyAlignment="1">
      <alignment horizontal="center"/>
    </xf>
    <xf numFmtId="3" fontId="55" fillId="35" borderId="28" xfId="0" applyNumberFormat="1" applyFont="1" applyFill="1" applyBorder="1" applyAlignment="1">
      <alignment horizontal="center"/>
    </xf>
    <xf numFmtId="164" fontId="56" fillId="36" borderId="29" xfId="0" applyNumberFormat="1" applyFont="1" applyFill="1" applyBorder="1" applyAlignment="1">
      <alignment horizontal="center" vertical="center"/>
    </xf>
    <xf numFmtId="3" fontId="55" fillId="0" borderId="29" xfId="0" applyNumberFormat="1" applyFont="1" applyBorder="1" applyAlignment="1">
      <alignment horizontal="center"/>
    </xf>
    <xf numFmtId="15" fontId="55" fillId="0" borderId="0" xfId="0" applyNumberFormat="1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left" vertical="center" wrapText="1"/>
    </xf>
    <xf numFmtId="164" fontId="56" fillId="0" borderId="0" xfId="0" applyNumberFormat="1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0" fillId="38" borderId="11" xfId="0" applyFont="1" applyFill="1" applyBorder="1" applyAlignment="1">
      <alignment horizontal="center" vertical="center" wrapText="1"/>
    </xf>
    <xf numFmtId="164" fontId="56" fillId="38" borderId="27" xfId="0" applyNumberFormat="1" applyFont="1" applyFill="1" applyBorder="1" applyAlignment="1">
      <alignment horizontal="center" vertical="center"/>
    </xf>
    <xf numFmtId="164" fontId="56" fillId="38" borderId="29" xfId="0" applyNumberFormat="1" applyFont="1" applyFill="1" applyBorder="1" applyAlignment="1">
      <alignment horizontal="center" vertical="center"/>
    </xf>
    <xf numFmtId="3" fontId="57" fillId="35" borderId="28" xfId="0" applyNumberFormat="1" applyFont="1" applyFill="1" applyBorder="1" applyAlignment="1">
      <alignment horizontal="center"/>
    </xf>
    <xf numFmtId="3" fontId="28" fillId="0" borderId="28" xfId="0" applyNumberFormat="1" applyFont="1" applyBorder="1" applyAlignment="1">
      <alignment horizontal="center"/>
    </xf>
    <xf numFmtId="15" fontId="55" fillId="0" borderId="31" xfId="0" applyNumberFormat="1" applyFont="1" applyBorder="1" applyAlignment="1">
      <alignment horizontal="left" vertical="center" wrapText="1"/>
    </xf>
    <xf numFmtId="3" fontId="55" fillId="0" borderId="31" xfId="0" applyNumberFormat="1" applyFont="1" applyBorder="1" applyAlignment="1">
      <alignment horizontal="left" vertical="center" wrapText="1"/>
    </xf>
    <xf numFmtId="3" fontId="55" fillId="0" borderId="31" xfId="0" applyNumberFormat="1" applyFont="1" applyBorder="1" applyAlignment="1">
      <alignment horizontal="center"/>
    </xf>
    <xf numFmtId="3" fontId="55" fillId="35" borderId="31" xfId="0" applyNumberFormat="1" applyFont="1" applyFill="1" applyBorder="1" applyAlignment="1">
      <alignment horizontal="center"/>
    </xf>
    <xf numFmtId="164" fontId="56" fillId="36" borderId="31" xfId="0" applyNumberFormat="1" applyFont="1" applyFill="1" applyBorder="1" applyAlignment="1">
      <alignment horizontal="center" vertical="center"/>
    </xf>
    <xf numFmtId="164" fontId="56" fillId="38" borderId="31" xfId="0" applyNumberFormat="1" applyFont="1" applyFill="1" applyBorder="1" applyAlignment="1">
      <alignment horizontal="center" vertical="center"/>
    </xf>
    <xf numFmtId="3" fontId="60" fillId="38" borderId="3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41"/>
  <sheetViews>
    <sheetView tabSelected="1" zoomScalePageLayoutView="0" workbookViewId="0" topLeftCell="HM1">
      <selection activeCell="HR14" sqref="HR14"/>
    </sheetView>
  </sheetViews>
  <sheetFormatPr defaultColWidth="11.421875" defaultRowHeight="15"/>
  <cols>
    <col min="1" max="1" width="11.57421875" style="0" customWidth="1"/>
    <col min="3" max="8" width="10.7109375" style="0" customWidth="1"/>
    <col min="9" max="11" width="12.140625" style="0" customWidth="1"/>
    <col min="12" max="12" width="12.00390625" style="0" customWidth="1"/>
    <col min="13" max="14" width="10.7109375" style="0" customWidth="1"/>
    <col min="15" max="15" width="12.8515625" style="0" customWidth="1"/>
    <col min="16" max="16" width="8.57421875" style="0" customWidth="1"/>
    <col min="17" max="21" width="10.7109375" style="0" customWidth="1"/>
    <col min="22" max="22" width="9.28125" style="0" customWidth="1"/>
    <col min="23" max="229" width="10.7109375" style="0" customWidth="1"/>
    <col min="230" max="232" width="11.28125" style="0" customWidth="1"/>
    <col min="233" max="235" width="10.7109375" style="0" customWidth="1"/>
    <col min="236" max="237" width="17.8515625" style="0" customWidth="1"/>
  </cols>
  <sheetData>
    <row r="1" spans="1:2" s="2" customFormat="1" ht="40.5" customHeight="1">
      <c r="A1" s="1" t="s">
        <v>0</v>
      </c>
      <c r="B1" s="1"/>
    </row>
    <row r="2" spans="1:237" s="2" customFormat="1" ht="24" customHeight="1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 t="s">
        <v>4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5" t="s">
        <v>5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5" t="s">
        <v>6</v>
      </c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7"/>
      <c r="BC2" s="5" t="s">
        <v>7</v>
      </c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7"/>
      <c r="BP2" s="5" t="s">
        <v>8</v>
      </c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7"/>
      <c r="CC2" s="5" t="s">
        <v>9</v>
      </c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7"/>
      <c r="CP2" s="5" t="s">
        <v>10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7"/>
      <c r="DC2" s="5" t="s">
        <v>11</v>
      </c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7"/>
      <c r="DP2" s="5" t="s">
        <v>12</v>
      </c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7"/>
      <c r="EC2" s="5" t="s">
        <v>13</v>
      </c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7"/>
      <c r="EP2" s="5" t="s">
        <v>14</v>
      </c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7"/>
      <c r="FC2" s="5" t="s">
        <v>15</v>
      </c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 t="s">
        <v>16</v>
      </c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7"/>
      <c r="GC2" s="5" t="s">
        <v>17</v>
      </c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7"/>
      <c r="GP2" s="5" t="s">
        <v>18</v>
      </c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7"/>
      <c r="HC2" s="5" t="s">
        <v>19</v>
      </c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7"/>
      <c r="HP2" s="47" t="s">
        <v>20</v>
      </c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</row>
    <row r="3" spans="1:237" s="16" customFormat="1" ht="25.5">
      <c r="A3" s="8"/>
      <c r="B3" s="9"/>
      <c r="C3" s="10" t="s">
        <v>21</v>
      </c>
      <c r="D3" s="11"/>
      <c r="E3" s="12"/>
      <c r="F3" s="4" t="s">
        <v>22</v>
      </c>
      <c r="G3" s="13"/>
      <c r="H3" s="14"/>
      <c r="I3" s="4" t="s">
        <v>23</v>
      </c>
      <c r="J3" s="13"/>
      <c r="K3" s="14"/>
      <c r="L3" s="4" t="s">
        <v>24</v>
      </c>
      <c r="M3" s="13"/>
      <c r="N3" s="14"/>
      <c r="O3" s="15" t="s">
        <v>25</v>
      </c>
      <c r="P3" s="4" t="s">
        <v>21</v>
      </c>
      <c r="Q3" s="13"/>
      <c r="R3" s="14"/>
      <c r="S3" s="4" t="s">
        <v>22</v>
      </c>
      <c r="T3" s="13"/>
      <c r="U3" s="14"/>
      <c r="V3" s="4" t="s">
        <v>23</v>
      </c>
      <c r="W3" s="13"/>
      <c r="X3" s="14"/>
      <c r="Y3" s="4" t="s">
        <v>24</v>
      </c>
      <c r="Z3" s="13"/>
      <c r="AA3" s="14"/>
      <c r="AB3" s="15" t="s">
        <v>25</v>
      </c>
      <c r="AC3" s="4" t="s">
        <v>21</v>
      </c>
      <c r="AD3" s="13"/>
      <c r="AE3" s="14"/>
      <c r="AF3" s="4" t="s">
        <v>22</v>
      </c>
      <c r="AG3" s="13"/>
      <c r="AH3" s="14"/>
      <c r="AI3" s="4" t="s">
        <v>23</v>
      </c>
      <c r="AJ3" s="13"/>
      <c r="AK3" s="14"/>
      <c r="AL3" s="4" t="s">
        <v>24</v>
      </c>
      <c r="AM3" s="13"/>
      <c r="AN3" s="14"/>
      <c r="AO3" s="15" t="s">
        <v>25</v>
      </c>
      <c r="AP3" s="4" t="s">
        <v>21</v>
      </c>
      <c r="AQ3" s="13"/>
      <c r="AR3" s="14"/>
      <c r="AS3" s="4" t="s">
        <v>22</v>
      </c>
      <c r="AT3" s="13"/>
      <c r="AU3" s="14"/>
      <c r="AV3" s="4" t="s">
        <v>23</v>
      </c>
      <c r="AW3" s="13"/>
      <c r="AX3" s="14"/>
      <c r="AY3" s="4" t="s">
        <v>24</v>
      </c>
      <c r="AZ3" s="13"/>
      <c r="BA3" s="14"/>
      <c r="BB3" s="15" t="s">
        <v>25</v>
      </c>
      <c r="BC3" s="4" t="s">
        <v>21</v>
      </c>
      <c r="BD3" s="13"/>
      <c r="BE3" s="14"/>
      <c r="BF3" s="4" t="s">
        <v>22</v>
      </c>
      <c r="BG3" s="13"/>
      <c r="BH3" s="14"/>
      <c r="BI3" s="4" t="s">
        <v>23</v>
      </c>
      <c r="BJ3" s="13"/>
      <c r="BK3" s="14"/>
      <c r="BL3" s="4" t="s">
        <v>24</v>
      </c>
      <c r="BM3" s="13"/>
      <c r="BN3" s="14"/>
      <c r="BO3" s="15" t="s">
        <v>25</v>
      </c>
      <c r="BP3" s="4" t="s">
        <v>21</v>
      </c>
      <c r="BQ3" s="13"/>
      <c r="BR3" s="14"/>
      <c r="BS3" s="4" t="s">
        <v>22</v>
      </c>
      <c r="BT3" s="13"/>
      <c r="BU3" s="14"/>
      <c r="BV3" s="4" t="s">
        <v>23</v>
      </c>
      <c r="BW3" s="13"/>
      <c r="BX3" s="14"/>
      <c r="BY3" s="4" t="s">
        <v>24</v>
      </c>
      <c r="BZ3" s="13"/>
      <c r="CA3" s="14"/>
      <c r="CB3" s="15" t="s">
        <v>25</v>
      </c>
      <c r="CC3" s="4" t="s">
        <v>21</v>
      </c>
      <c r="CD3" s="13"/>
      <c r="CE3" s="14"/>
      <c r="CF3" s="4" t="s">
        <v>22</v>
      </c>
      <c r="CG3" s="13"/>
      <c r="CH3" s="14"/>
      <c r="CI3" s="4" t="s">
        <v>23</v>
      </c>
      <c r="CJ3" s="13"/>
      <c r="CK3" s="14"/>
      <c r="CL3" s="4" t="s">
        <v>24</v>
      </c>
      <c r="CM3" s="13"/>
      <c r="CN3" s="14"/>
      <c r="CO3" s="15" t="s">
        <v>25</v>
      </c>
      <c r="CP3" s="4" t="s">
        <v>21</v>
      </c>
      <c r="CQ3" s="13"/>
      <c r="CR3" s="14"/>
      <c r="CS3" s="4" t="s">
        <v>22</v>
      </c>
      <c r="CT3" s="13"/>
      <c r="CU3" s="14"/>
      <c r="CV3" s="4" t="s">
        <v>23</v>
      </c>
      <c r="CW3" s="13"/>
      <c r="CX3" s="14"/>
      <c r="CY3" s="4" t="s">
        <v>24</v>
      </c>
      <c r="CZ3" s="13"/>
      <c r="DA3" s="14"/>
      <c r="DB3" s="15" t="s">
        <v>25</v>
      </c>
      <c r="DC3" s="4" t="s">
        <v>21</v>
      </c>
      <c r="DD3" s="13"/>
      <c r="DE3" s="14"/>
      <c r="DF3" s="4" t="s">
        <v>22</v>
      </c>
      <c r="DG3" s="13"/>
      <c r="DH3" s="14"/>
      <c r="DI3" s="4" t="s">
        <v>23</v>
      </c>
      <c r="DJ3" s="13"/>
      <c r="DK3" s="14"/>
      <c r="DL3" s="4" t="s">
        <v>24</v>
      </c>
      <c r="DM3" s="13"/>
      <c r="DN3" s="14"/>
      <c r="DO3" s="15" t="s">
        <v>25</v>
      </c>
      <c r="DP3" s="4" t="s">
        <v>21</v>
      </c>
      <c r="DQ3" s="13"/>
      <c r="DR3" s="14"/>
      <c r="DS3" s="4" t="s">
        <v>22</v>
      </c>
      <c r="DT3" s="13"/>
      <c r="DU3" s="14"/>
      <c r="DV3" s="4" t="s">
        <v>23</v>
      </c>
      <c r="DW3" s="13"/>
      <c r="DX3" s="14"/>
      <c r="DY3" s="4" t="s">
        <v>24</v>
      </c>
      <c r="DZ3" s="13"/>
      <c r="EA3" s="14"/>
      <c r="EB3" s="15" t="s">
        <v>25</v>
      </c>
      <c r="EC3" s="4" t="s">
        <v>21</v>
      </c>
      <c r="ED3" s="13"/>
      <c r="EE3" s="14"/>
      <c r="EF3" s="4" t="s">
        <v>22</v>
      </c>
      <c r="EG3" s="13"/>
      <c r="EH3" s="14"/>
      <c r="EI3" s="4" t="s">
        <v>23</v>
      </c>
      <c r="EJ3" s="13"/>
      <c r="EK3" s="14"/>
      <c r="EL3" s="4" t="s">
        <v>24</v>
      </c>
      <c r="EM3" s="13"/>
      <c r="EN3" s="14"/>
      <c r="EO3" s="15" t="s">
        <v>25</v>
      </c>
      <c r="EP3" s="4" t="s">
        <v>21</v>
      </c>
      <c r="EQ3" s="13"/>
      <c r="ER3" s="14"/>
      <c r="ES3" s="4" t="s">
        <v>22</v>
      </c>
      <c r="ET3" s="13"/>
      <c r="EU3" s="14"/>
      <c r="EV3" s="4" t="s">
        <v>23</v>
      </c>
      <c r="EW3" s="13"/>
      <c r="EX3" s="14"/>
      <c r="EY3" s="4" t="s">
        <v>24</v>
      </c>
      <c r="EZ3" s="13"/>
      <c r="FA3" s="14"/>
      <c r="FB3" s="15" t="s">
        <v>25</v>
      </c>
      <c r="FC3" s="4" t="s">
        <v>21</v>
      </c>
      <c r="FD3" s="13"/>
      <c r="FE3" s="14"/>
      <c r="FF3" s="4" t="s">
        <v>22</v>
      </c>
      <c r="FG3" s="13"/>
      <c r="FH3" s="14"/>
      <c r="FI3" s="4" t="s">
        <v>23</v>
      </c>
      <c r="FJ3" s="13"/>
      <c r="FK3" s="14"/>
      <c r="FL3" s="4" t="s">
        <v>24</v>
      </c>
      <c r="FM3" s="13"/>
      <c r="FN3" s="14"/>
      <c r="FO3" s="15" t="s">
        <v>25</v>
      </c>
      <c r="FP3" s="4" t="s">
        <v>21</v>
      </c>
      <c r="FQ3" s="13"/>
      <c r="FR3" s="14"/>
      <c r="FS3" s="4" t="s">
        <v>22</v>
      </c>
      <c r="FT3" s="13"/>
      <c r="FU3" s="14"/>
      <c r="FV3" s="4" t="s">
        <v>23</v>
      </c>
      <c r="FW3" s="13"/>
      <c r="FX3" s="14"/>
      <c r="FY3" s="4" t="s">
        <v>24</v>
      </c>
      <c r="FZ3" s="13"/>
      <c r="GA3" s="14"/>
      <c r="GB3" s="15" t="s">
        <v>25</v>
      </c>
      <c r="GC3" s="4" t="s">
        <v>21</v>
      </c>
      <c r="GD3" s="13"/>
      <c r="GE3" s="14"/>
      <c r="GF3" s="4" t="s">
        <v>22</v>
      </c>
      <c r="GG3" s="13"/>
      <c r="GH3" s="14"/>
      <c r="GI3" s="4" t="s">
        <v>23</v>
      </c>
      <c r="GJ3" s="13"/>
      <c r="GK3" s="14"/>
      <c r="GL3" s="4" t="s">
        <v>24</v>
      </c>
      <c r="GM3" s="13"/>
      <c r="GN3" s="14"/>
      <c r="GO3" s="15" t="s">
        <v>25</v>
      </c>
      <c r="GP3" s="4" t="s">
        <v>21</v>
      </c>
      <c r="GQ3" s="13"/>
      <c r="GR3" s="14"/>
      <c r="GS3" s="4" t="s">
        <v>22</v>
      </c>
      <c r="GT3" s="13"/>
      <c r="GU3" s="14"/>
      <c r="GV3" s="4" t="s">
        <v>23</v>
      </c>
      <c r="GW3" s="13"/>
      <c r="GX3" s="14"/>
      <c r="GY3" s="4" t="s">
        <v>24</v>
      </c>
      <c r="GZ3" s="13"/>
      <c r="HA3" s="14"/>
      <c r="HB3" s="15" t="s">
        <v>25</v>
      </c>
      <c r="HC3" s="4" t="s">
        <v>21</v>
      </c>
      <c r="HD3" s="13"/>
      <c r="HE3" s="14"/>
      <c r="HF3" s="4" t="s">
        <v>22</v>
      </c>
      <c r="HG3" s="13"/>
      <c r="HH3" s="14"/>
      <c r="HI3" s="4" t="s">
        <v>23</v>
      </c>
      <c r="HJ3" s="13"/>
      <c r="HK3" s="14"/>
      <c r="HL3" s="4" t="s">
        <v>24</v>
      </c>
      <c r="HM3" s="13"/>
      <c r="HN3" s="14"/>
      <c r="HO3" s="15" t="s">
        <v>25</v>
      </c>
      <c r="HP3" s="4" t="s">
        <v>21</v>
      </c>
      <c r="HQ3" s="13"/>
      <c r="HR3" s="14"/>
      <c r="HS3" s="4" t="s">
        <v>22</v>
      </c>
      <c r="HT3" s="13"/>
      <c r="HU3" s="14"/>
      <c r="HV3" s="4" t="s">
        <v>23</v>
      </c>
      <c r="HW3" s="13"/>
      <c r="HX3" s="14"/>
      <c r="HY3" s="4" t="s">
        <v>24</v>
      </c>
      <c r="HZ3" s="13"/>
      <c r="IA3" s="14"/>
      <c r="IB3" s="15" t="s">
        <v>26</v>
      </c>
      <c r="IC3" s="49" t="s">
        <v>27</v>
      </c>
    </row>
    <row r="4" spans="1:236" s="20" customFormat="1" ht="12.75">
      <c r="A4" s="17"/>
      <c r="B4" s="18"/>
      <c r="C4" s="19" t="s">
        <v>28</v>
      </c>
      <c r="D4" s="19" t="s">
        <v>29</v>
      </c>
      <c r="E4" s="19" t="s">
        <v>30</v>
      </c>
      <c r="F4" s="19" t="s">
        <v>28</v>
      </c>
      <c r="G4" s="19" t="s">
        <v>29</v>
      </c>
      <c r="H4" s="19" t="s">
        <v>30</v>
      </c>
      <c r="I4" s="19" t="s">
        <v>28</v>
      </c>
      <c r="J4" s="19" t="s">
        <v>29</v>
      </c>
      <c r="K4" s="19" t="s">
        <v>30</v>
      </c>
      <c r="L4" s="19" t="s">
        <v>28</v>
      </c>
      <c r="M4" s="19" t="s">
        <v>29</v>
      </c>
      <c r="N4" s="19" t="s">
        <v>30</v>
      </c>
      <c r="O4" s="19"/>
      <c r="P4" s="19" t="s">
        <v>28</v>
      </c>
      <c r="Q4" s="19" t="s">
        <v>29</v>
      </c>
      <c r="R4" s="19" t="s">
        <v>30</v>
      </c>
      <c r="S4" s="19" t="s">
        <v>28</v>
      </c>
      <c r="T4" s="19" t="s">
        <v>29</v>
      </c>
      <c r="U4" s="19" t="s">
        <v>30</v>
      </c>
      <c r="V4" s="19" t="s">
        <v>28</v>
      </c>
      <c r="W4" s="19" t="s">
        <v>29</v>
      </c>
      <c r="X4" s="19" t="s">
        <v>30</v>
      </c>
      <c r="Y4" s="19" t="s">
        <v>28</v>
      </c>
      <c r="Z4" s="19" t="s">
        <v>29</v>
      </c>
      <c r="AA4" s="19" t="s">
        <v>30</v>
      </c>
      <c r="AB4" s="19"/>
      <c r="AC4" s="19" t="s">
        <v>28</v>
      </c>
      <c r="AD4" s="19" t="s">
        <v>29</v>
      </c>
      <c r="AE4" s="19" t="s">
        <v>30</v>
      </c>
      <c r="AF4" s="19" t="s">
        <v>28</v>
      </c>
      <c r="AG4" s="19" t="s">
        <v>29</v>
      </c>
      <c r="AH4" s="19" t="s">
        <v>30</v>
      </c>
      <c r="AI4" s="19" t="s">
        <v>28</v>
      </c>
      <c r="AJ4" s="19" t="s">
        <v>29</v>
      </c>
      <c r="AK4" s="19" t="s">
        <v>30</v>
      </c>
      <c r="AL4" s="19" t="s">
        <v>28</v>
      </c>
      <c r="AM4" s="19" t="s">
        <v>29</v>
      </c>
      <c r="AN4" s="19" t="s">
        <v>30</v>
      </c>
      <c r="AO4" s="19"/>
      <c r="AP4" s="19" t="s">
        <v>28</v>
      </c>
      <c r="AQ4" s="19" t="s">
        <v>29</v>
      </c>
      <c r="AR4" s="19" t="s">
        <v>30</v>
      </c>
      <c r="AS4" s="19" t="s">
        <v>28</v>
      </c>
      <c r="AT4" s="19" t="s">
        <v>29</v>
      </c>
      <c r="AU4" s="19" t="s">
        <v>30</v>
      </c>
      <c r="AV4" s="19" t="s">
        <v>28</v>
      </c>
      <c r="AW4" s="19" t="s">
        <v>29</v>
      </c>
      <c r="AX4" s="19" t="s">
        <v>30</v>
      </c>
      <c r="AY4" s="19" t="s">
        <v>28</v>
      </c>
      <c r="AZ4" s="19" t="s">
        <v>29</v>
      </c>
      <c r="BA4" s="19" t="s">
        <v>30</v>
      </c>
      <c r="BB4" s="19"/>
      <c r="BC4" s="19" t="s">
        <v>28</v>
      </c>
      <c r="BD4" s="19" t="s">
        <v>29</v>
      </c>
      <c r="BE4" s="19" t="s">
        <v>30</v>
      </c>
      <c r="BF4" s="19" t="s">
        <v>28</v>
      </c>
      <c r="BG4" s="19" t="s">
        <v>29</v>
      </c>
      <c r="BH4" s="19" t="s">
        <v>30</v>
      </c>
      <c r="BI4" s="19" t="s">
        <v>28</v>
      </c>
      <c r="BJ4" s="19" t="s">
        <v>29</v>
      </c>
      <c r="BK4" s="19" t="s">
        <v>30</v>
      </c>
      <c r="BL4" s="19" t="s">
        <v>28</v>
      </c>
      <c r="BM4" s="19" t="s">
        <v>29</v>
      </c>
      <c r="BN4" s="19" t="s">
        <v>30</v>
      </c>
      <c r="BO4" s="19"/>
      <c r="BP4" s="19" t="s">
        <v>28</v>
      </c>
      <c r="BQ4" s="19" t="s">
        <v>29</v>
      </c>
      <c r="BR4" s="19" t="s">
        <v>30</v>
      </c>
      <c r="BS4" s="19" t="s">
        <v>28</v>
      </c>
      <c r="BT4" s="19" t="s">
        <v>29</v>
      </c>
      <c r="BU4" s="19" t="s">
        <v>30</v>
      </c>
      <c r="BV4" s="19" t="s">
        <v>28</v>
      </c>
      <c r="BW4" s="19" t="s">
        <v>29</v>
      </c>
      <c r="BX4" s="19" t="s">
        <v>30</v>
      </c>
      <c r="BY4" s="19" t="s">
        <v>28</v>
      </c>
      <c r="BZ4" s="19" t="s">
        <v>29</v>
      </c>
      <c r="CA4" s="19" t="s">
        <v>30</v>
      </c>
      <c r="CB4" s="19"/>
      <c r="CC4" s="19" t="s">
        <v>28</v>
      </c>
      <c r="CD4" s="19" t="s">
        <v>29</v>
      </c>
      <c r="CE4" s="19" t="s">
        <v>30</v>
      </c>
      <c r="CF4" s="19" t="s">
        <v>28</v>
      </c>
      <c r="CG4" s="19" t="s">
        <v>29</v>
      </c>
      <c r="CH4" s="19" t="s">
        <v>30</v>
      </c>
      <c r="CI4" s="19" t="s">
        <v>28</v>
      </c>
      <c r="CJ4" s="19" t="s">
        <v>29</v>
      </c>
      <c r="CK4" s="19" t="s">
        <v>30</v>
      </c>
      <c r="CL4" s="19" t="s">
        <v>28</v>
      </c>
      <c r="CM4" s="19" t="s">
        <v>29</v>
      </c>
      <c r="CN4" s="19" t="s">
        <v>30</v>
      </c>
      <c r="CO4" s="19"/>
      <c r="CP4" s="19" t="s">
        <v>28</v>
      </c>
      <c r="CQ4" s="19" t="s">
        <v>29</v>
      </c>
      <c r="CR4" s="19" t="s">
        <v>30</v>
      </c>
      <c r="CS4" s="19" t="s">
        <v>28</v>
      </c>
      <c r="CT4" s="19" t="s">
        <v>29</v>
      </c>
      <c r="CU4" s="19" t="s">
        <v>30</v>
      </c>
      <c r="CV4" s="19" t="s">
        <v>28</v>
      </c>
      <c r="CW4" s="19" t="s">
        <v>29</v>
      </c>
      <c r="CX4" s="19" t="s">
        <v>30</v>
      </c>
      <c r="CY4" s="19" t="s">
        <v>28</v>
      </c>
      <c r="CZ4" s="19" t="s">
        <v>29</v>
      </c>
      <c r="DA4" s="19" t="s">
        <v>30</v>
      </c>
      <c r="DB4" s="19"/>
      <c r="DC4" s="19" t="s">
        <v>28</v>
      </c>
      <c r="DD4" s="19" t="s">
        <v>29</v>
      </c>
      <c r="DE4" s="19" t="s">
        <v>30</v>
      </c>
      <c r="DF4" s="19" t="s">
        <v>28</v>
      </c>
      <c r="DG4" s="19" t="s">
        <v>29</v>
      </c>
      <c r="DH4" s="19" t="s">
        <v>30</v>
      </c>
      <c r="DI4" s="19" t="s">
        <v>28</v>
      </c>
      <c r="DJ4" s="19" t="s">
        <v>29</v>
      </c>
      <c r="DK4" s="19" t="s">
        <v>30</v>
      </c>
      <c r="DL4" s="19" t="s">
        <v>28</v>
      </c>
      <c r="DM4" s="19" t="s">
        <v>29</v>
      </c>
      <c r="DN4" s="19" t="s">
        <v>30</v>
      </c>
      <c r="DO4" s="19"/>
      <c r="DP4" s="19" t="s">
        <v>28</v>
      </c>
      <c r="DQ4" s="19" t="s">
        <v>29</v>
      </c>
      <c r="DR4" s="19" t="s">
        <v>30</v>
      </c>
      <c r="DS4" s="19" t="s">
        <v>28</v>
      </c>
      <c r="DT4" s="19" t="s">
        <v>29</v>
      </c>
      <c r="DU4" s="19" t="s">
        <v>30</v>
      </c>
      <c r="DV4" s="19" t="s">
        <v>28</v>
      </c>
      <c r="DW4" s="19" t="s">
        <v>29</v>
      </c>
      <c r="DX4" s="19" t="s">
        <v>30</v>
      </c>
      <c r="DY4" s="19" t="s">
        <v>28</v>
      </c>
      <c r="DZ4" s="19" t="s">
        <v>29</v>
      </c>
      <c r="EA4" s="19" t="s">
        <v>30</v>
      </c>
      <c r="EB4" s="19"/>
      <c r="EC4" s="19" t="s">
        <v>28</v>
      </c>
      <c r="ED4" s="19" t="s">
        <v>29</v>
      </c>
      <c r="EE4" s="19" t="s">
        <v>30</v>
      </c>
      <c r="EF4" s="19" t="s">
        <v>28</v>
      </c>
      <c r="EG4" s="19" t="s">
        <v>29</v>
      </c>
      <c r="EH4" s="19" t="s">
        <v>30</v>
      </c>
      <c r="EI4" s="19" t="s">
        <v>28</v>
      </c>
      <c r="EJ4" s="19" t="s">
        <v>29</v>
      </c>
      <c r="EK4" s="19" t="s">
        <v>30</v>
      </c>
      <c r="EL4" s="19" t="s">
        <v>28</v>
      </c>
      <c r="EM4" s="19" t="s">
        <v>29</v>
      </c>
      <c r="EN4" s="19" t="s">
        <v>30</v>
      </c>
      <c r="EO4" s="19"/>
      <c r="EP4" s="19" t="s">
        <v>28</v>
      </c>
      <c r="EQ4" s="19" t="s">
        <v>29</v>
      </c>
      <c r="ER4" s="19" t="s">
        <v>30</v>
      </c>
      <c r="ES4" s="19" t="s">
        <v>28</v>
      </c>
      <c r="ET4" s="19" t="s">
        <v>29</v>
      </c>
      <c r="EU4" s="19" t="s">
        <v>30</v>
      </c>
      <c r="EV4" s="19" t="s">
        <v>28</v>
      </c>
      <c r="EW4" s="19" t="s">
        <v>29</v>
      </c>
      <c r="EX4" s="19" t="s">
        <v>30</v>
      </c>
      <c r="EY4" s="19" t="s">
        <v>28</v>
      </c>
      <c r="EZ4" s="19" t="s">
        <v>29</v>
      </c>
      <c r="FA4" s="19" t="s">
        <v>30</v>
      </c>
      <c r="FB4" s="19"/>
      <c r="FC4" s="19" t="s">
        <v>28</v>
      </c>
      <c r="FD4" s="19" t="s">
        <v>29</v>
      </c>
      <c r="FE4" s="19" t="s">
        <v>30</v>
      </c>
      <c r="FF4" s="19" t="s">
        <v>28</v>
      </c>
      <c r="FG4" s="19" t="s">
        <v>29</v>
      </c>
      <c r="FH4" s="19" t="s">
        <v>30</v>
      </c>
      <c r="FI4" s="19" t="s">
        <v>28</v>
      </c>
      <c r="FJ4" s="19" t="s">
        <v>29</v>
      </c>
      <c r="FK4" s="19" t="s">
        <v>30</v>
      </c>
      <c r="FL4" s="19" t="s">
        <v>28</v>
      </c>
      <c r="FM4" s="19" t="s">
        <v>29</v>
      </c>
      <c r="FN4" s="19" t="s">
        <v>30</v>
      </c>
      <c r="FO4" s="19"/>
      <c r="FP4" s="19" t="s">
        <v>28</v>
      </c>
      <c r="FQ4" s="19" t="s">
        <v>29</v>
      </c>
      <c r="FR4" s="19" t="s">
        <v>30</v>
      </c>
      <c r="FS4" s="19" t="s">
        <v>28</v>
      </c>
      <c r="FT4" s="19" t="s">
        <v>29</v>
      </c>
      <c r="FU4" s="19" t="s">
        <v>30</v>
      </c>
      <c r="FV4" s="19" t="s">
        <v>28</v>
      </c>
      <c r="FW4" s="19" t="s">
        <v>29</v>
      </c>
      <c r="FX4" s="19" t="s">
        <v>30</v>
      </c>
      <c r="FY4" s="19" t="s">
        <v>28</v>
      </c>
      <c r="FZ4" s="19" t="s">
        <v>29</v>
      </c>
      <c r="GA4" s="19" t="s">
        <v>30</v>
      </c>
      <c r="GB4" s="19"/>
      <c r="GC4" s="19" t="s">
        <v>28</v>
      </c>
      <c r="GD4" s="19" t="s">
        <v>29</v>
      </c>
      <c r="GE4" s="19" t="s">
        <v>30</v>
      </c>
      <c r="GF4" s="19" t="s">
        <v>28</v>
      </c>
      <c r="GG4" s="19" t="s">
        <v>29</v>
      </c>
      <c r="GH4" s="19" t="s">
        <v>30</v>
      </c>
      <c r="GI4" s="19" t="s">
        <v>28</v>
      </c>
      <c r="GJ4" s="19" t="s">
        <v>29</v>
      </c>
      <c r="GK4" s="19" t="s">
        <v>30</v>
      </c>
      <c r="GL4" s="19" t="s">
        <v>28</v>
      </c>
      <c r="GM4" s="19" t="s">
        <v>29</v>
      </c>
      <c r="GN4" s="19" t="s">
        <v>30</v>
      </c>
      <c r="GO4" s="19"/>
      <c r="GP4" s="19" t="s">
        <v>28</v>
      </c>
      <c r="GQ4" s="19" t="s">
        <v>29</v>
      </c>
      <c r="GR4" s="19" t="s">
        <v>30</v>
      </c>
      <c r="GS4" s="19" t="s">
        <v>28</v>
      </c>
      <c r="GT4" s="19" t="s">
        <v>29</v>
      </c>
      <c r="GU4" s="19" t="s">
        <v>30</v>
      </c>
      <c r="GV4" s="19" t="s">
        <v>28</v>
      </c>
      <c r="GW4" s="19" t="s">
        <v>29</v>
      </c>
      <c r="GX4" s="19" t="s">
        <v>30</v>
      </c>
      <c r="GY4" s="19" t="s">
        <v>28</v>
      </c>
      <c r="GZ4" s="19" t="s">
        <v>29</v>
      </c>
      <c r="HA4" s="19" t="s">
        <v>30</v>
      </c>
      <c r="HB4" s="19"/>
      <c r="HC4" s="19" t="s">
        <v>28</v>
      </c>
      <c r="HD4" s="19" t="s">
        <v>29</v>
      </c>
      <c r="HE4" s="19" t="s">
        <v>30</v>
      </c>
      <c r="HF4" s="19" t="s">
        <v>28</v>
      </c>
      <c r="HG4" s="19" t="s">
        <v>29</v>
      </c>
      <c r="HH4" s="19" t="s">
        <v>30</v>
      </c>
      <c r="HI4" s="19" t="s">
        <v>28</v>
      </c>
      <c r="HJ4" s="19" t="s">
        <v>29</v>
      </c>
      <c r="HK4" s="19" t="s">
        <v>30</v>
      </c>
      <c r="HL4" s="19" t="s">
        <v>28</v>
      </c>
      <c r="HM4" s="19" t="s">
        <v>29</v>
      </c>
      <c r="HN4" s="19" t="s">
        <v>30</v>
      </c>
      <c r="HO4" s="19"/>
      <c r="HP4" s="19" t="s">
        <v>28</v>
      </c>
      <c r="HQ4" s="19" t="s">
        <v>29</v>
      </c>
      <c r="HR4" s="19" t="s">
        <v>30</v>
      </c>
      <c r="HS4" s="19" t="s">
        <v>28</v>
      </c>
      <c r="HT4" s="19" t="s">
        <v>29</v>
      </c>
      <c r="HU4" s="19" t="s">
        <v>30</v>
      </c>
      <c r="HV4" s="19" t="s">
        <v>28</v>
      </c>
      <c r="HW4" s="19" t="s">
        <v>29</v>
      </c>
      <c r="HX4" s="19" t="s">
        <v>30</v>
      </c>
      <c r="HY4" s="19" t="s">
        <v>28</v>
      </c>
      <c r="HZ4" s="19" t="s">
        <v>29</v>
      </c>
      <c r="IA4" s="19" t="s">
        <v>30</v>
      </c>
      <c r="IB4" s="19"/>
    </row>
    <row r="5" spans="1:236" ht="15" customHeight="1">
      <c r="A5" s="21" t="s">
        <v>31</v>
      </c>
      <c r="B5" s="22">
        <v>377830</v>
      </c>
      <c r="C5" s="23">
        <v>897</v>
      </c>
      <c r="D5" s="23">
        <v>317</v>
      </c>
      <c r="E5" s="23">
        <v>580</v>
      </c>
      <c r="F5" s="24">
        <f>C5</f>
        <v>897</v>
      </c>
      <c r="G5" s="24">
        <f>D5</f>
        <v>317</v>
      </c>
      <c r="H5" s="24">
        <f>E5</f>
        <v>580</v>
      </c>
      <c r="I5" s="23">
        <v>895</v>
      </c>
      <c r="J5" s="23">
        <v>317</v>
      </c>
      <c r="K5" s="23">
        <v>578</v>
      </c>
      <c r="L5" s="24">
        <f>I5</f>
        <v>895</v>
      </c>
      <c r="M5" s="24">
        <f>J5</f>
        <v>317</v>
      </c>
      <c r="N5" s="24">
        <f>K5</f>
        <v>578</v>
      </c>
      <c r="O5" s="25">
        <f>I5/C5</f>
        <v>0.9977703455964325</v>
      </c>
      <c r="P5" s="23">
        <v>65</v>
      </c>
      <c r="Q5" s="23">
        <v>31</v>
      </c>
      <c r="R5" s="23">
        <v>34</v>
      </c>
      <c r="S5" s="24">
        <f>P5</f>
        <v>65</v>
      </c>
      <c r="T5" s="24">
        <f>Q5</f>
        <v>31</v>
      </c>
      <c r="U5" s="24">
        <f>R5</f>
        <v>34</v>
      </c>
      <c r="V5" s="23">
        <v>62</v>
      </c>
      <c r="W5" s="23">
        <v>29</v>
      </c>
      <c r="X5" s="23">
        <v>33</v>
      </c>
      <c r="Y5" s="24">
        <f>V5</f>
        <v>62</v>
      </c>
      <c r="Z5" s="24">
        <f>W5</f>
        <v>29</v>
      </c>
      <c r="AA5" s="24">
        <f>X5</f>
        <v>33</v>
      </c>
      <c r="AB5" s="25">
        <f>V5/P5</f>
        <v>0.9538461538461539</v>
      </c>
      <c r="AC5" s="23">
        <v>993</v>
      </c>
      <c r="AD5" s="23">
        <v>351</v>
      </c>
      <c r="AE5" s="23">
        <v>642</v>
      </c>
      <c r="AF5" s="24">
        <f>AC5</f>
        <v>993</v>
      </c>
      <c r="AG5" s="24">
        <f>AD5</f>
        <v>351</v>
      </c>
      <c r="AH5" s="24">
        <f>AE5</f>
        <v>642</v>
      </c>
      <c r="AI5" s="23">
        <v>984</v>
      </c>
      <c r="AJ5" s="23">
        <v>350</v>
      </c>
      <c r="AK5" s="23">
        <v>634</v>
      </c>
      <c r="AL5" s="24">
        <f>AI5</f>
        <v>984</v>
      </c>
      <c r="AM5" s="24">
        <f>AJ5</f>
        <v>350</v>
      </c>
      <c r="AN5" s="24">
        <f>AK5</f>
        <v>634</v>
      </c>
      <c r="AO5" s="25">
        <f>AI5/AC5</f>
        <v>0.9909365558912386</v>
      </c>
      <c r="AP5" s="26">
        <v>44</v>
      </c>
      <c r="AQ5" s="26">
        <v>21</v>
      </c>
      <c r="AR5" s="26">
        <v>23</v>
      </c>
      <c r="AS5" s="24">
        <f>AP5</f>
        <v>44</v>
      </c>
      <c r="AT5" s="24">
        <f>AQ5</f>
        <v>21</v>
      </c>
      <c r="AU5" s="24">
        <f>AR5</f>
        <v>23</v>
      </c>
      <c r="AV5" s="26">
        <v>42</v>
      </c>
      <c r="AW5" s="26">
        <v>21</v>
      </c>
      <c r="AX5" s="26">
        <v>21</v>
      </c>
      <c r="AY5" s="24">
        <f>AV5</f>
        <v>42</v>
      </c>
      <c r="AZ5" s="24">
        <f>AW5</f>
        <v>21</v>
      </c>
      <c r="BA5" s="24">
        <f>AX5</f>
        <v>21</v>
      </c>
      <c r="BB5" s="25">
        <f>AV5/AP5</f>
        <v>0.9545454545454546</v>
      </c>
      <c r="BC5" s="23">
        <v>26</v>
      </c>
      <c r="BD5" s="23">
        <v>16</v>
      </c>
      <c r="BE5" s="23">
        <v>10</v>
      </c>
      <c r="BF5" s="24">
        <f>BC5</f>
        <v>26</v>
      </c>
      <c r="BG5" s="24">
        <f>BD5</f>
        <v>16</v>
      </c>
      <c r="BH5" s="24">
        <f>BE5</f>
        <v>10</v>
      </c>
      <c r="BI5" s="23">
        <v>18</v>
      </c>
      <c r="BJ5" s="23">
        <v>9</v>
      </c>
      <c r="BK5" s="23">
        <v>9</v>
      </c>
      <c r="BL5" s="24">
        <f>BI5</f>
        <v>18</v>
      </c>
      <c r="BM5" s="24">
        <f>BJ5</f>
        <v>9</v>
      </c>
      <c r="BN5" s="24">
        <f>BK5</f>
        <v>9</v>
      </c>
      <c r="BO5" s="25">
        <f>BI5/BC5</f>
        <v>0.6923076923076923</v>
      </c>
      <c r="BP5" s="23">
        <v>60</v>
      </c>
      <c r="BQ5" s="23">
        <v>32</v>
      </c>
      <c r="BR5" s="23">
        <v>28</v>
      </c>
      <c r="BS5" s="24">
        <f>BP5</f>
        <v>60</v>
      </c>
      <c r="BT5" s="24">
        <f>BQ5</f>
        <v>32</v>
      </c>
      <c r="BU5" s="24">
        <f>BR5</f>
        <v>28</v>
      </c>
      <c r="BV5" s="23">
        <v>55</v>
      </c>
      <c r="BW5" s="23">
        <v>31</v>
      </c>
      <c r="BX5" s="23">
        <v>24</v>
      </c>
      <c r="BY5" s="24">
        <f>BV5</f>
        <v>55</v>
      </c>
      <c r="BZ5" s="24">
        <f>BW5</f>
        <v>31</v>
      </c>
      <c r="CA5" s="24">
        <f>BX5</f>
        <v>24</v>
      </c>
      <c r="CB5" s="25">
        <f>BV5/BP5</f>
        <v>0.9166666666666666</v>
      </c>
      <c r="CC5" s="23">
        <v>568</v>
      </c>
      <c r="CD5" s="23">
        <v>200</v>
      </c>
      <c r="CE5" s="23">
        <v>368</v>
      </c>
      <c r="CF5" s="24">
        <f>CC5</f>
        <v>568</v>
      </c>
      <c r="CG5" s="24">
        <f>CD5</f>
        <v>200</v>
      </c>
      <c r="CH5" s="24">
        <f>CE5</f>
        <v>368</v>
      </c>
      <c r="CI5" s="23">
        <v>547</v>
      </c>
      <c r="CJ5" s="23">
        <v>192</v>
      </c>
      <c r="CK5" s="23">
        <v>355</v>
      </c>
      <c r="CL5" s="24">
        <f>CI5</f>
        <v>547</v>
      </c>
      <c r="CM5" s="24">
        <f>CJ5</f>
        <v>192</v>
      </c>
      <c r="CN5" s="24">
        <f>CK5</f>
        <v>355</v>
      </c>
      <c r="CO5" s="25">
        <f>CI5/CC5</f>
        <v>0.9630281690140845</v>
      </c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5"/>
      <c r="DC5" s="23">
        <v>1033</v>
      </c>
      <c r="DD5" s="23">
        <v>368</v>
      </c>
      <c r="DE5" s="23">
        <v>665</v>
      </c>
      <c r="DF5" s="24">
        <f>DC5</f>
        <v>1033</v>
      </c>
      <c r="DG5" s="24">
        <f>DD5</f>
        <v>368</v>
      </c>
      <c r="DH5" s="24">
        <f>DE5</f>
        <v>665</v>
      </c>
      <c r="DI5" s="23">
        <v>1014</v>
      </c>
      <c r="DJ5" s="23">
        <v>358</v>
      </c>
      <c r="DK5" s="23">
        <v>656</v>
      </c>
      <c r="DL5" s="24">
        <f>DI5</f>
        <v>1014</v>
      </c>
      <c r="DM5" s="24">
        <f>DJ5</f>
        <v>358</v>
      </c>
      <c r="DN5" s="24">
        <f>DK5</f>
        <v>656</v>
      </c>
      <c r="DO5" s="25">
        <f>DI5/DC5</f>
        <v>0.9816069699903195</v>
      </c>
      <c r="DP5" s="23">
        <v>1232</v>
      </c>
      <c r="DQ5" s="23">
        <v>446</v>
      </c>
      <c r="DR5" s="23">
        <v>786</v>
      </c>
      <c r="DS5" s="24">
        <f>DP5</f>
        <v>1232</v>
      </c>
      <c r="DT5" s="24">
        <f>DQ5</f>
        <v>446</v>
      </c>
      <c r="DU5" s="24">
        <f>DR5</f>
        <v>786</v>
      </c>
      <c r="DV5" s="23">
        <v>1230</v>
      </c>
      <c r="DW5" s="23">
        <v>445</v>
      </c>
      <c r="DX5" s="23">
        <v>785</v>
      </c>
      <c r="DY5" s="24">
        <f>DV5</f>
        <v>1230</v>
      </c>
      <c r="DZ5" s="24">
        <f>DW5</f>
        <v>445</v>
      </c>
      <c r="EA5" s="24">
        <f>DX5</f>
        <v>785</v>
      </c>
      <c r="EB5" s="25">
        <f>DV5/DP5</f>
        <v>0.9983766233766234</v>
      </c>
      <c r="EC5" s="26">
        <v>219</v>
      </c>
      <c r="ED5" s="26">
        <v>90</v>
      </c>
      <c r="EE5" s="26">
        <v>129</v>
      </c>
      <c r="EF5" s="24">
        <f>EC5</f>
        <v>219</v>
      </c>
      <c r="EG5" s="24">
        <f>ED5</f>
        <v>90</v>
      </c>
      <c r="EH5" s="24">
        <f>EE5</f>
        <v>129</v>
      </c>
      <c r="EI5" s="26">
        <v>210</v>
      </c>
      <c r="EJ5" s="26">
        <v>84</v>
      </c>
      <c r="EK5" s="26">
        <v>126</v>
      </c>
      <c r="EL5" s="24">
        <f>EI5</f>
        <v>210</v>
      </c>
      <c r="EM5" s="24">
        <f>EJ5</f>
        <v>84</v>
      </c>
      <c r="EN5" s="24">
        <f>EK5</f>
        <v>126</v>
      </c>
      <c r="EO5" s="25">
        <f>EI5/EC5</f>
        <v>0.958904109589041</v>
      </c>
      <c r="EP5" s="23">
        <v>60</v>
      </c>
      <c r="EQ5" s="23">
        <v>25</v>
      </c>
      <c r="ER5" s="23">
        <v>35</v>
      </c>
      <c r="ES5" s="24">
        <f>EP5</f>
        <v>60</v>
      </c>
      <c r="ET5" s="24">
        <f>EQ5</f>
        <v>25</v>
      </c>
      <c r="EU5" s="24">
        <f>ER5</f>
        <v>35</v>
      </c>
      <c r="EV5" s="23">
        <v>58</v>
      </c>
      <c r="EW5" s="23">
        <v>24</v>
      </c>
      <c r="EX5" s="23">
        <v>34</v>
      </c>
      <c r="EY5" s="24">
        <f>EV5</f>
        <v>58</v>
      </c>
      <c r="EZ5" s="24">
        <f>EW5</f>
        <v>24</v>
      </c>
      <c r="FA5" s="24">
        <f>EX5</f>
        <v>34</v>
      </c>
      <c r="FB5" s="25">
        <f>EV5/EP5</f>
        <v>0.9666666666666667</v>
      </c>
      <c r="FC5" s="23">
        <v>55</v>
      </c>
      <c r="FD5" s="23">
        <v>26</v>
      </c>
      <c r="FE5" s="23">
        <v>29</v>
      </c>
      <c r="FF5" s="24">
        <f>FC5</f>
        <v>55</v>
      </c>
      <c r="FG5" s="24">
        <f>FD5</f>
        <v>26</v>
      </c>
      <c r="FH5" s="24">
        <f>FE5</f>
        <v>29</v>
      </c>
      <c r="FI5" s="23">
        <v>50</v>
      </c>
      <c r="FJ5" s="23">
        <v>23</v>
      </c>
      <c r="FK5" s="23">
        <v>27</v>
      </c>
      <c r="FL5" s="24">
        <f>FI5</f>
        <v>50</v>
      </c>
      <c r="FM5" s="24">
        <f>FJ5</f>
        <v>23</v>
      </c>
      <c r="FN5" s="24">
        <f>FK5</f>
        <v>27</v>
      </c>
      <c r="FO5" s="25">
        <f>FI5/FC5</f>
        <v>0.9090909090909091</v>
      </c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5" t="e">
        <f>FV5/FP5</f>
        <v>#DIV/0!</v>
      </c>
      <c r="GC5" s="23">
        <v>983</v>
      </c>
      <c r="GD5" s="23">
        <v>347</v>
      </c>
      <c r="GE5" s="23">
        <v>636</v>
      </c>
      <c r="GF5" s="24">
        <f>GC5</f>
        <v>983</v>
      </c>
      <c r="GG5" s="24">
        <f>GD5</f>
        <v>347</v>
      </c>
      <c r="GH5" s="24">
        <f>GE5</f>
        <v>636</v>
      </c>
      <c r="GI5" s="23">
        <v>979</v>
      </c>
      <c r="GJ5" s="23">
        <v>344</v>
      </c>
      <c r="GK5" s="23">
        <v>635</v>
      </c>
      <c r="GL5" s="24">
        <f>GI5</f>
        <v>979</v>
      </c>
      <c r="GM5" s="24">
        <f>GJ5</f>
        <v>344</v>
      </c>
      <c r="GN5" s="24">
        <f>GK5</f>
        <v>635</v>
      </c>
      <c r="GO5" s="25">
        <f>GI5/GC5</f>
        <v>0.9959308240081384</v>
      </c>
      <c r="GP5" s="23">
        <v>843</v>
      </c>
      <c r="GQ5" s="23">
        <v>294</v>
      </c>
      <c r="GR5" s="23">
        <v>549</v>
      </c>
      <c r="GS5" s="24">
        <f>GP5</f>
        <v>843</v>
      </c>
      <c r="GT5" s="24">
        <f>GQ5</f>
        <v>294</v>
      </c>
      <c r="GU5" s="24">
        <f>GR5</f>
        <v>549</v>
      </c>
      <c r="GV5" s="23">
        <v>839</v>
      </c>
      <c r="GW5" s="23">
        <v>293</v>
      </c>
      <c r="GX5" s="23">
        <v>546</v>
      </c>
      <c r="GY5" s="24">
        <f>GV5</f>
        <v>839</v>
      </c>
      <c r="GZ5" s="24">
        <f>GW5</f>
        <v>293</v>
      </c>
      <c r="HA5" s="24">
        <f>GX5</f>
        <v>546</v>
      </c>
      <c r="HB5" s="25">
        <f>GV5/GP5</f>
        <v>0.9952550415183867</v>
      </c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3">
        <f aca="true" t="shared" si="0" ref="HP5:IA9">SUM(C5,P5,AC5,AP5,BC5,BP5,CC5,DC5,DP5,EC5,EP5,FC5,FP5,GC5,GP5)</f>
        <v>7078</v>
      </c>
      <c r="HQ5" s="23">
        <f t="shared" si="0"/>
        <v>2564</v>
      </c>
      <c r="HR5" s="23">
        <f t="shared" si="0"/>
        <v>4514</v>
      </c>
      <c r="HS5" s="23">
        <f t="shared" si="0"/>
        <v>7078</v>
      </c>
      <c r="HT5" s="23">
        <f t="shared" si="0"/>
        <v>2564</v>
      </c>
      <c r="HU5" s="23">
        <f t="shared" si="0"/>
        <v>4514</v>
      </c>
      <c r="HV5" s="23">
        <f t="shared" si="0"/>
        <v>6983</v>
      </c>
      <c r="HW5" s="23">
        <f t="shared" si="0"/>
        <v>2520</v>
      </c>
      <c r="HX5" s="23">
        <f t="shared" si="0"/>
        <v>4463</v>
      </c>
      <c r="HY5" s="23">
        <f t="shared" si="0"/>
        <v>6983</v>
      </c>
      <c r="HZ5" s="23">
        <f t="shared" si="0"/>
        <v>2520</v>
      </c>
      <c r="IA5" s="23">
        <f t="shared" si="0"/>
        <v>4463</v>
      </c>
      <c r="IB5" s="25">
        <f>HV5/HP5</f>
        <v>0.986578129415089</v>
      </c>
    </row>
    <row r="6" spans="1:237" ht="15">
      <c r="A6" s="29" t="s">
        <v>32</v>
      </c>
      <c r="B6" s="22">
        <v>379500</v>
      </c>
      <c r="C6" s="26">
        <v>117</v>
      </c>
      <c r="D6" s="26">
        <v>62</v>
      </c>
      <c r="E6" s="26">
        <v>55</v>
      </c>
      <c r="F6" s="30">
        <f>F5+C6</f>
        <v>1014</v>
      </c>
      <c r="G6" s="30">
        <f>G5+D6</f>
        <v>379</v>
      </c>
      <c r="H6" s="30">
        <f>H5+E6</f>
        <v>635</v>
      </c>
      <c r="I6" s="26">
        <v>113</v>
      </c>
      <c r="J6" s="26">
        <v>59</v>
      </c>
      <c r="K6" s="26">
        <v>54</v>
      </c>
      <c r="L6" s="30">
        <f>L5+I6</f>
        <v>1008</v>
      </c>
      <c r="M6" s="30">
        <f>M5+J6</f>
        <v>376</v>
      </c>
      <c r="N6" s="30">
        <f>N5+K6</f>
        <v>632</v>
      </c>
      <c r="O6" s="25">
        <f aca="true" t="shared" si="1" ref="O6:O16">I6/C6</f>
        <v>0.9658119658119658</v>
      </c>
      <c r="P6" s="26">
        <v>48</v>
      </c>
      <c r="Q6" s="26">
        <v>28</v>
      </c>
      <c r="R6" s="26">
        <v>20</v>
      </c>
      <c r="S6" s="30">
        <f>S5+P6</f>
        <v>113</v>
      </c>
      <c r="T6" s="30">
        <f>T5+Q6</f>
        <v>59</v>
      </c>
      <c r="U6" s="30">
        <f>U5+R6</f>
        <v>54</v>
      </c>
      <c r="V6" s="26">
        <v>42</v>
      </c>
      <c r="W6" s="26">
        <v>25</v>
      </c>
      <c r="X6" s="26">
        <v>17</v>
      </c>
      <c r="Y6" s="30">
        <f>Y5+V6</f>
        <v>104</v>
      </c>
      <c r="Z6" s="30">
        <f>Z5+W6</f>
        <v>54</v>
      </c>
      <c r="AA6" s="30">
        <f>AA5+X6</f>
        <v>50</v>
      </c>
      <c r="AB6" s="25">
        <f aca="true" t="shared" si="2" ref="AB6:AB16">V6/P6</f>
        <v>0.875</v>
      </c>
      <c r="AC6" s="26">
        <v>335</v>
      </c>
      <c r="AD6" s="26">
        <v>152</v>
      </c>
      <c r="AE6" s="26">
        <v>183</v>
      </c>
      <c r="AF6" s="30">
        <f>AF5+AC6</f>
        <v>1328</v>
      </c>
      <c r="AG6" s="30">
        <f>AG5+AD6</f>
        <v>503</v>
      </c>
      <c r="AH6" s="30">
        <f>AH5+AE6</f>
        <v>825</v>
      </c>
      <c r="AI6" s="26">
        <v>319</v>
      </c>
      <c r="AJ6" s="26">
        <v>147</v>
      </c>
      <c r="AK6" s="26">
        <v>172</v>
      </c>
      <c r="AL6" s="30">
        <f>AL5+AI6</f>
        <v>1303</v>
      </c>
      <c r="AM6" s="30">
        <f>AM5+AJ6</f>
        <v>497</v>
      </c>
      <c r="AN6" s="30">
        <f>AN5+AK6</f>
        <v>806</v>
      </c>
      <c r="AO6" s="25">
        <f aca="true" t="shared" si="3" ref="AO6:AO16">AI6/AC6</f>
        <v>0.9522388059701492</v>
      </c>
      <c r="AP6" s="26">
        <v>57</v>
      </c>
      <c r="AQ6" s="26">
        <v>32</v>
      </c>
      <c r="AR6" s="26">
        <v>25</v>
      </c>
      <c r="AS6" s="30">
        <f>AS5+AP6</f>
        <v>101</v>
      </c>
      <c r="AT6" s="30">
        <f>AT5+AQ6</f>
        <v>53</v>
      </c>
      <c r="AU6" s="30">
        <f>AU5+AR6</f>
        <v>48</v>
      </c>
      <c r="AV6" s="26">
        <v>52</v>
      </c>
      <c r="AW6" s="26">
        <v>29</v>
      </c>
      <c r="AX6" s="26">
        <v>23</v>
      </c>
      <c r="AY6" s="30">
        <f>AY5+AV6</f>
        <v>94</v>
      </c>
      <c r="AZ6" s="30">
        <f>AZ5+AW6</f>
        <v>50</v>
      </c>
      <c r="BA6" s="30">
        <f>BA5+AX6</f>
        <v>44</v>
      </c>
      <c r="BB6" s="25">
        <f aca="true" t="shared" si="4" ref="BB6:BB16">AV6/AP6</f>
        <v>0.9122807017543859</v>
      </c>
      <c r="BC6" s="26">
        <v>40</v>
      </c>
      <c r="BD6" s="26">
        <v>28</v>
      </c>
      <c r="BE6" s="26">
        <v>12</v>
      </c>
      <c r="BF6" s="30">
        <f>BF5+BC6</f>
        <v>66</v>
      </c>
      <c r="BG6" s="30">
        <f>BG5+BD6</f>
        <v>44</v>
      </c>
      <c r="BH6" s="30">
        <f>BH5+BE6</f>
        <v>22</v>
      </c>
      <c r="BI6" s="26">
        <v>18</v>
      </c>
      <c r="BJ6" s="26">
        <v>13</v>
      </c>
      <c r="BK6" s="26">
        <v>5</v>
      </c>
      <c r="BL6" s="30">
        <f>BL5+BI6</f>
        <v>36</v>
      </c>
      <c r="BM6" s="30">
        <f>BM5+BJ6</f>
        <v>22</v>
      </c>
      <c r="BN6" s="30">
        <f>BN5+BK6</f>
        <v>14</v>
      </c>
      <c r="BO6" s="25">
        <f aca="true" t="shared" si="5" ref="BO6:BO16">BI6/BC6</f>
        <v>0.45</v>
      </c>
      <c r="BP6" s="26">
        <v>188</v>
      </c>
      <c r="BQ6" s="26">
        <v>100</v>
      </c>
      <c r="BR6" s="26">
        <v>88</v>
      </c>
      <c r="BS6" s="30">
        <f>BS5+BP6</f>
        <v>248</v>
      </c>
      <c r="BT6" s="30">
        <f>BT5+BQ6</f>
        <v>132</v>
      </c>
      <c r="BU6" s="30">
        <f>BU5+BR6</f>
        <v>116</v>
      </c>
      <c r="BV6" s="26">
        <v>176</v>
      </c>
      <c r="BW6" s="26">
        <v>93</v>
      </c>
      <c r="BX6" s="26">
        <v>83</v>
      </c>
      <c r="BY6" s="30">
        <f>BY5+BV6</f>
        <v>231</v>
      </c>
      <c r="BZ6" s="30">
        <f>BZ5+BW6</f>
        <v>124</v>
      </c>
      <c r="CA6" s="30">
        <f>CA5+BX6</f>
        <v>107</v>
      </c>
      <c r="CB6" s="25">
        <f aca="true" t="shared" si="6" ref="CB6:CB16">BV6/BP6</f>
        <v>0.9361702127659575</v>
      </c>
      <c r="CC6" s="26">
        <v>1047</v>
      </c>
      <c r="CD6" s="26">
        <v>500</v>
      </c>
      <c r="CE6" s="26">
        <v>547</v>
      </c>
      <c r="CF6" s="30">
        <f>CF5+CC6</f>
        <v>1615</v>
      </c>
      <c r="CG6" s="30">
        <f>CG5+CD6</f>
        <v>700</v>
      </c>
      <c r="CH6" s="30">
        <f>CH5+CE6</f>
        <v>915</v>
      </c>
      <c r="CI6" s="26">
        <v>1036</v>
      </c>
      <c r="CJ6" s="26">
        <v>494</v>
      </c>
      <c r="CK6" s="26">
        <v>542</v>
      </c>
      <c r="CL6" s="30">
        <f>CL5+CI6</f>
        <v>1583</v>
      </c>
      <c r="CM6" s="30">
        <f>CM5+CJ6</f>
        <v>686</v>
      </c>
      <c r="CN6" s="30">
        <f>CN5+CK6</f>
        <v>897</v>
      </c>
      <c r="CO6" s="25">
        <f aca="true" t="shared" si="7" ref="CO6:CO16">CI6/CC6</f>
        <v>0.9894937917860553</v>
      </c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5"/>
      <c r="DC6" s="26">
        <v>431</v>
      </c>
      <c r="DD6" s="26">
        <v>240</v>
      </c>
      <c r="DE6" s="26">
        <v>191</v>
      </c>
      <c r="DF6" s="30">
        <f>DF5+DC6</f>
        <v>1464</v>
      </c>
      <c r="DG6" s="30">
        <f>DG5+DD6</f>
        <v>608</v>
      </c>
      <c r="DH6" s="30">
        <f>DH5+DE6</f>
        <v>856</v>
      </c>
      <c r="DI6" s="26">
        <v>414</v>
      </c>
      <c r="DJ6" s="26">
        <v>230</v>
      </c>
      <c r="DK6" s="26">
        <v>184</v>
      </c>
      <c r="DL6" s="30">
        <f>DL5+DI6</f>
        <v>1428</v>
      </c>
      <c r="DM6" s="30">
        <f>DM5+DJ6</f>
        <v>588</v>
      </c>
      <c r="DN6" s="30">
        <f>DN5+DK6</f>
        <v>840</v>
      </c>
      <c r="DO6" s="25">
        <f aca="true" t="shared" si="8" ref="DO6:DO16">DI6/DC6</f>
        <v>0.9605568445475638</v>
      </c>
      <c r="DP6" s="26">
        <v>779</v>
      </c>
      <c r="DQ6" s="26">
        <v>405</v>
      </c>
      <c r="DR6" s="26">
        <v>374</v>
      </c>
      <c r="DS6" s="30">
        <f>DS5+DP6</f>
        <v>2011</v>
      </c>
      <c r="DT6" s="30">
        <f>DT5+DQ6</f>
        <v>851</v>
      </c>
      <c r="DU6" s="30">
        <f>DU5+DR6</f>
        <v>1160</v>
      </c>
      <c r="DV6" s="26">
        <v>773</v>
      </c>
      <c r="DW6" s="26">
        <v>404</v>
      </c>
      <c r="DX6" s="26">
        <v>369</v>
      </c>
      <c r="DY6" s="30">
        <f>DY5+DV6</f>
        <v>2003</v>
      </c>
      <c r="DZ6" s="30">
        <f>DZ5+DW6</f>
        <v>849</v>
      </c>
      <c r="EA6" s="30">
        <f>EA5+DX6</f>
        <v>1154</v>
      </c>
      <c r="EB6" s="25">
        <f aca="true" t="shared" si="9" ref="EB6:EB16">DV6/DP6</f>
        <v>0.9922978177150192</v>
      </c>
      <c r="EC6" s="26">
        <v>302</v>
      </c>
      <c r="ED6" s="26">
        <v>172</v>
      </c>
      <c r="EE6" s="26">
        <v>130</v>
      </c>
      <c r="EF6" s="30">
        <f>EF5+EC6</f>
        <v>521</v>
      </c>
      <c r="EG6" s="30">
        <f>EG5+ED6</f>
        <v>262</v>
      </c>
      <c r="EH6" s="30">
        <f>EH5+EE6</f>
        <v>259</v>
      </c>
      <c r="EI6" s="26">
        <v>289</v>
      </c>
      <c r="EJ6" s="26">
        <v>166</v>
      </c>
      <c r="EK6" s="26">
        <v>123</v>
      </c>
      <c r="EL6" s="30">
        <f>EL5+EI6</f>
        <v>499</v>
      </c>
      <c r="EM6" s="30">
        <f>EM5+EJ6</f>
        <v>250</v>
      </c>
      <c r="EN6" s="30">
        <f>EN5+EK6</f>
        <v>249</v>
      </c>
      <c r="EO6" s="25">
        <f aca="true" t="shared" si="10" ref="EO6:EO16">EI6/EC6</f>
        <v>0.956953642384106</v>
      </c>
      <c r="EP6" s="26">
        <v>47</v>
      </c>
      <c r="EQ6" s="26">
        <v>27</v>
      </c>
      <c r="ER6" s="26">
        <v>20</v>
      </c>
      <c r="ES6" s="30">
        <f>ES5+EP6</f>
        <v>107</v>
      </c>
      <c r="ET6" s="30">
        <f>ET5+EQ6</f>
        <v>52</v>
      </c>
      <c r="EU6" s="30">
        <f>EU5+ER6</f>
        <v>55</v>
      </c>
      <c r="EV6" s="26">
        <v>45</v>
      </c>
      <c r="EW6" s="26">
        <v>26</v>
      </c>
      <c r="EX6" s="26">
        <v>19</v>
      </c>
      <c r="EY6" s="30">
        <f>EY5+EV6</f>
        <v>103</v>
      </c>
      <c r="EZ6" s="30">
        <f>EZ5+EW6</f>
        <v>50</v>
      </c>
      <c r="FA6" s="30">
        <f>FA5+EX6</f>
        <v>53</v>
      </c>
      <c r="FB6" s="25">
        <f aca="true" t="shared" si="11" ref="FB6:FB16">EV6/EP6</f>
        <v>0.9574468085106383</v>
      </c>
      <c r="FC6" s="26">
        <v>30</v>
      </c>
      <c r="FD6" s="26">
        <v>12</v>
      </c>
      <c r="FE6" s="26">
        <v>18</v>
      </c>
      <c r="FF6" s="30">
        <f>FF5+FC6</f>
        <v>85</v>
      </c>
      <c r="FG6" s="30">
        <f>FG5+FD6</f>
        <v>38</v>
      </c>
      <c r="FH6" s="30">
        <f>FH5+FE6</f>
        <v>47</v>
      </c>
      <c r="FI6" s="26">
        <v>29</v>
      </c>
      <c r="FJ6" s="26">
        <v>12</v>
      </c>
      <c r="FK6" s="26">
        <v>17</v>
      </c>
      <c r="FL6" s="30">
        <f>FL5+FI6</f>
        <v>79</v>
      </c>
      <c r="FM6" s="30">
        <f>FM5+FJ6</f>
        <v>35</v>
      </c>
      <c r="FN6" s="30">
        <f>FN5+FK6</f>
        <v>44</v>
      </c>
      <c r="FO6" s="25">
        <f aca="true" t="shared" si="12" ref="FO6:FO16">FI6/FC6</f>
        <v>0.9666666666666667</v>
      </c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5" t="e">
        <f>FV6/FP6</f>
        <v>#DIV/0!</v>
      </c>
      <c r="GC6" s="26">
        <v>110</v>
      </c>
      <c r="GD6" s="26">
        <v>52</v>
      </c>
      <c r="GE6" s="26">
        <v>58</v>
      </c>
      <c r="GF6" s="30">
        <f>GF5+GC6</f>
        <v>1093</v>
      </c>
      <c r="GG6" s="30">
        <f>GG5+GD6</f>
        <v>399</v>
      </c>
      <c r="GH6" s="30">
        <f>GH5+GE6</f>
        <v>694</v>
      </c>
      <c r="GI6" s="26">
        <v>107</v>
      </c>
      <c r="GJ6" s="26">
        <v>49</v>
      </c>
      <c r="GK6" s="26">
        <v>58</v>
      </c>
      <c r="GL6" s="30">
        <f>GL5+GI6</f>
        <v>1086</v>
      </c>
      <c r="GM6" s="30">
        <f>GM5+GJ6</f>
        <v>393</v>
      </c>
      <c r="GN6" s="30">
        <f>GN5+GK6</f>
        <v>693</v>
      </c>
      <c r="GO6" s="25">
        <f aca="true" t="shared" si="13" ref="GO6:GO16">GI6/GC6</f>
        <v>0.9727272727272728</v>
      </c>
      <c r="GP6" s="26">
        <v>199</v>
      </c>
      <c r="GQ6" s="26">
        <v>92</v>
      </c>
      <c r="GR6" s="26">
        <v>107</v>
      </c>
      <c r="GS6" s="30">
        <f>GS5+GP6</f>
        <v>1042</v>
      </c>
      <c r="GT6" s="30">
        <f>GT5+GQ6</f>
        <v>386</v>
      </c>
      <c r="GU6" s="30">
        <f>GU5+GR6</f>
        <v>656</v>
      </c>
      <c r="GV6" s="26">
        <v>192</v>
      </c>
      <c r="GW6" s="26">
        <v>88</v>
      </c>
      <c r="GX6" s="26">
        <v>104</v>
      </c>
      <c r="GY6" s="30">
        <f>GY5+GV6</f>
        <v>1031</v>
      </c>
      <c r="GZ6" s="30">
        <f>GZ5+GW6</f>
        <v>381</v>
      </c>
      <c r="HA6" s="30">
        <f>HA5+GX6</f>
        <v>650</v>
      </c>
      <c r="HB6" s="25">
        <f aca="true" t="shared" si="14" ref="HB6:HB16">GV6/GP6</f>
        <v>0.964824120603015</v>
      </c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3">
        <f>SUM(C6,P6,AC6,AP6,BC6,BP6,CC6,CP6,DC6,DP6,EC6,EP6,FC6,FP6,GC6,GP6,HC6)</f>
        <v>3730</v>
      </c>
      <c r="HQ6" s="23">
        <f t="shared" si="0"/>
        <v>1902</v>
      </c>
      <c r="HR6" s="23">
        <f t="shared" si="0"/>
        <v>1828</v>
      </c>
      <c r="HS6" s="23">
        <f aca="true" t="shared" si="15" ref="HS6:HS16">SUM(F6,S6,AF6,AS6,BF6,BS6,CF6,CS6,DF6,DS6,EF6,ES6,FF6,FS6,GF6,GS6,HF6)</f>
        <v>10808</v>
      </c>
      <c r="HT6" s="23">
        <f t="shared" si="0"/>
        <v>4466</v>
      </c>
      <c r="HU6" s="23">
        <f t="shared" si="0"/>
        <v>6342</v>
      </c>
      <c r="HV6" s="23">
        <f t="shared" si="0"/>
        <v>3605</v>
      </c>
      <c r="HW6" s="23">
        <f t="shared" si="0"/>
        <v>1835</v>
      </c>
      <c r="HX6" s="23">
        <f t="shared" si="0"/>
        <v>1770</v>
      </c>
      <c r="HY6" s="23">
        <f t="shared" si="0"/>
        <v>10588</v>
      </c>
      <c r="HZ6" s="23">
        <f t="shared" si="0"/>
        <v>4355</v>
      </c>
      <c r="IA6" s="23">
        <f t="shared" si="0"/>
        <v>6233</v>
      </c>
      <c r="IB6" s="25">
        <f>HV6/HP6</f>
        <v>0.9664879356568364</v>
      </c>
      <c r="IC6" s="50">
        <f aca="true" t="shared" si="16" ref="IC6:IC13">HY6/HS6</f>
        <v>0.9796447076239823</v>
      </c>
    </row>
    <row r="7" spans="1:237" ht="15">
      <c r="A7" s="29" t="s">
        <v>33</v>
      </c>
      <c r="B7" s="22">
        <v>383341</v>
      </c>
      <c r="C7" s="26">
        <v>251</v>
      </c>
      <c r="D7" s="26">
        <v>112</v>
      </c>
      <c r="E7" s="26">
        <v>139</v>
      </c>
      <c r="F7" s="30">
        <f aca="true" t="shared" si="17" ref="F7:H15">F6+C7</f>
        <v>1265</v>
      </c>
      <c r="G7" s="30">
        <f t="shared" si="17"/>
        <v>491</v>
      </c>
      <c r="H7" s="30">
        <f t="shared" si="17"/>
        <v>774</v>
      </c>
      <c r="I7" s="26">
        <v>242</v>
      </c>
      <c r="J7" s="26">
        <v>107</v>
      </c>
      <c r="K7" s="26">
        <v>135</v>
      </c>
      <c r="L7" s="30">
        <f>L6+I7</f>
        <v>1250</v>
      </c>
      <c r="M7" s="30">
        <f aca="true" t="shared" si="18" ref="M7:N15">M6+J7</f>
        <v>483</v>
      </c>
      <c r="N7" s="30">
        <f t="shared" si="18"/>
        <v>767</v>
      </c>
      <c r="O7" s="25">
        <f t="shared" si="1"/>
        <v>0.9641434262948207</v>
      </c>
      <c r="P7" s="26">
        <v>113</v>
      </c>
      <c r="Q7" s="26">
        <v>50</v>
      </c>
      <c r="R7" s="26">
        <v>63</v>
      </c>
      <c r="S7" s="30">
        <f aca="true" t="shared" si="19" ref="S7:U15">S6+P7</f>
        <v>226</v>
      </c>
      <c r="T7" s="30">
        <f t="shared" si="19"/>
        <v>109</v>
      </c>
      <c r="U7" s="30">
        <f t="shared" si="19"/>
        <v>117</v>
      </c>
      <c r="V7" s="26">
        <v>101</v>
      </c>
      <c r="W7" s="26">
        <v>44</v>
      </c>
      <c r="X7" s="26">
        <v>57</v>
      </c>
      <c r="Y7" s="30">
        <f aca="true" t="shared" si="20" ref="Y7:AA15">Y6+V7</f>
        <v>205</v>
      </c>
      <c r="Z7" s="30">
        <f t="shared" si="20"/>
        <v>98</v>
      </c>
      <c r="AA7" s="30">
        <f t="shared" si="20"/>
        <v>107</v>
      </c>
      <c r="AB7" s="25">
        <f t="shared" si="2"/>
        <v>0.8938053097345132</v>
      </c>
      <c r="AC7" s="26">
        <v>745</v>
      </c>
      <c r="AD7" s="26">
        <v>339</v>
      </c>
      <c r="AE7" s="26">
        <v>406</v>
      </c>
      <c r="AF7" s="30">
        <f aca="true" t="shared" si="21" ref="AF7:AH15">AF6+AC7</f>
        <v>2073</v>
      </c>
      <c r="AG7" s="30">
        <f t="shared" si="21"/>
        <v>842</v>
      </c>
      <c r="AH7" s="30">
        <f t="shared" si="21"/>
        <v>1231</v>
      </c>
      <c r="AI7" s="26">
        <v>721</v>
      </c>
      <c r="AJ7" s="26">
        <v>326</v>
      </c>
      <c r="AK7" s="26">
        <v>395</v>
      </c>
      <c r="AL7" s="30">
        <f aca="true" t="shared" si="22" ref="AL7:AN15">AL6+AI7</f>
        <v>2024</v>
      </c>
      <c r="AM7" s="30">
        <f t="shared" si="22"/>
        <v>823</v>
      </c>
      <c r="AN7" s="30">
        <f t="shared" si="22"/>
        <v>1201</v>
      </c>
      <c r="AO7" s="25">
        <f t="shared" si="3"/>
        <v>0.9677852348993289</v>
      </c>
      <c r="AP7" s="26">
        <v>287</v>
      </c>
      <c r="AQ7" s="26">
        <v>131</v>
      </c>
      <c r="AR7" s="26">
        <v>156</v>
      </c>
      <c r="AS7" s="30">
        <f aca="true" t="shared" si="23" ref="AS7:AU15">AS6+AP7</f>
        <v>388</v>
      </c>
      <c r="AT7" s="30">
        <f t="shared" si="23"/>
        <v>184</v>
      </c>
      <c r="AU7" s="30">
        <f t="shared" si="23"/>
        <v>204</v>
      </c>
      <c r="AV7" s="26">
        <v>277</v>
      </c>
      <c r="AW7" s="26">
        <v>124</v>
      </c>
      <c r="AX7" s="26">
        <v>153</v>
      </c>
      <c r="AY7" s="30">
        <f aca="true" t="shared" si="24" ref="AY7:BA15">AY6+AV7</f>
        <v>371</v>
      </c>
      <c r="AZ7" s="30">
        <f t="shared" si="24"/>
        <v>174</v>
      </c>
      <c r="BA7" s="30">
        <f t="shared" si="24"/>
        <v>197</v>
      </c>
      <c r="BB7" s="25">
        <f t="shared" si="4"/>
        <v>0.9651567944250871</v>
      </c>
      <c r="BC7" s="26">
        <v>168</v>
      </c>
      <c r="BD7" s="26">
        <v>82</v>
      </c>
      <c r="BE7" s="26">
        <v>86</v>
      </c>
      <c r="BF7" s="30">
        <f aca="true" t="shared" si="25" ref="BF7:BH15">BF6+BC7</f>
        <v>234</v>
      </c>
      <c r="BG7" s="30">
        <f t="shared" si="25"/>
        <v>126</v>
      </c>
      <c r="BH7" s="30">
        <f t="shared" si="25"/>
        <v>108</v>
      </c>
      <c r="BI7" s="26">
        <v>130</v>
      </c>
      <c r="BJ7" s="26">
        <v>64</v>
      </c>
      <c r="BK7" s="26">
        <v>66</v>
      </c>
      <c r="BL7" s="30">
        <f aca="true" t="shared" si="26" ref="BL7:BN15">BL6+BI7</f>
        <v>166</v>
      </c>
      <c r="BM7" s="30">
        <f t="shared" si="26"/>
        <v>86</v>
      </c>
      <c r="BN7" s="30">
        <f t="shared" si="26"/>
        <v>80</v>
      </c>
      <c r="BO7" s="25">
        <f t="shared" si="5"/>
        <v>0.7738095238095238</v>
      </c>
      <c r="BP7" s="26">
        <v>565</v>
      </c>
      <c r="BQ7" s="26">
        <v>260</v>
      </c>
      <c r="BR7" s="26">
        <v>305</v>
      </c>
      <c r="BS7" s="30">
        <f aca="true" t="shared" si="27" ref="BS7:BU15">BS6+BP7</f>
        <v>813</v>
      </c>
      <c r="BT7" s="30">
        <f t="shared" si="27"/>
        <v>392</v>
      </c>
      <c r="BU7" s="30">
        <f t="shared" si="27"/>
        <v>421</v>
      </c>
      <c r="BV7" s="26">
        <v>542</v>
      </c>
      <c r="BW7" s="26">
        <v>249</v>
      </c>
      <c r="BX7" s="26">
        <v>293</v>
      </c>
      <c r="BY7" s="30">
        <f aca="true" t="shared" si="28" ref="BY7:CA15">BY6+BV7</f>
        <v>773</v>
      </c>
      <c r="BZ7" s="30">
        <f t="shared" si="28"/>
        <v>373</v>
      </c>
      <c r="CA7" s="30">
        <f t="shared" si="28"/>
        <v>400</v>
      </c>
      <c r="CB7" s="25">
        <f t="shared" si="6"/>
        <v>0.95929203539823</v>
      </c>
      <c r="CC7" s="26">
        <v>2826</v>
      </c>
      <c r="CD7" s="26">
        <v>1093</v>
      </c>
      <c r="CE7" s="26">
        <v>1733</v>
      </c>
      <c r="CF7" s="30">
        <f aca="true" t="shared" si="29" ref="CF7:CH15">CF6+CC7</f>
        <v>4441</v>
      </c>
      <c r="CG7" s="30">
        <f t="shared" si="29"/>
        <v>1793</v>
      </c>
      <c r="CH7" s="30">
        <f t="shared" si="29"/>
        <v>2648</v>
      </c>
      <c r="CI7" s="26">
        <v>2775</v>
      </c>
      <c r="CJ7" s="26">
        <v>1069</v>
      </c>
      <c r="CK7" s="26">
        <v>1706</v>
      </c>
      <c r="CL7" s="30">
        <f aca="true" t="shared" si="30" ref="CL7:CN15">CL6+CI7</f>
        <v>4358</v>
      </c>
      <c r="CM7" s="30">
        <f t="shared" si="30"/>
        <v>1755</v>
      </c>
      <c r="CN7" s="30">
        <f t="shared" si="30"/>
        <v>2603</v>
      </c>
      <c r="CO7" s="25">
        <f t="shared" si="7"/>
        <v>0.9819532908704883</v>
      </c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5"/>
      <c r="DC7" s="26">
        <v>526</v>
      </c>
      <c r="DD7" s="26">
        <v>185</v>
      </c>
      <c r="DE7" s="26">
        <v>341</v>
      </c>
      <c r="DF7" s="30">
        <f aca="true" t="shared" si="31" ref="DF7:DH15">DF6+DC7</f>
        <v>1990</v>
      </c>
      <c r="DG7" s="30">
        <f t="shared" si="31"/>
        <v>793</v>
      </c>
      <c r="DH7" s="30">
        <f t="shared" si="31"/>
        <v>1197</v>
      </c>
      <c r="DI7" s="26">
        <v>499</v>
      </c>
      <c r="DJ7" s="26">
        <v>168</v>
      </c>
      <c r="DK7" s="26">
        <v>331</v>
      </c>
      <c r="DL7" s="30">
        <f aca="true" t="shared" si="32" ref="DL7:DN15">DL6+DI7</f>
        <v>1927</v>
      </c>
      <c r="DM7" s="30">
        <f t="shared" si="32"/>
        <v>756</v>
      </c>
      <c r="DN7" s="30">
        <f t="shared" si="32"/>
        <v>1171</v>
      </c>
      <c r="DO7" s="25">
        <f t="shared" si="8"/>
        <v>0.9486692015209125</v>
      </c>
      <c r="DP7" s="26">
        <v>1810</v>
      </c>
      <c r="DQ7" s="26">
        <v>591</v>
      </c>
      <c r="DR7" s="26">
        <v>1219</v>
      </c>
      <c r="DS7" s="30">
        <f aca="true" t="shared" si="33" ref="DS7:DU15">DS6+DP7</f>
        <v>3821</v>
      </c>
      <c r="DT7" s="30">
        <f t="shared" si="33"/>
        <v>1442</v>
      </c>
      <c r="DU7" s="30">
        <f t="shared" si="33"/>
        <v>2379</v>
      </c>
      <c r="DV7" s="26">
        <v>1798</v>
      </c>
      <c r="DW7" s="26">
        <v>581</v>
      </c>
      <c r="DX7" s="26">
        <v>1217</v>
      </c>
      <c r="DY7" s="30">
        <f aca="true" t="shared" si="34" ref="DY7:EA15">DY6+DV7</f>
        <v>3801</v>
      </c>
      <c r="DZ7" s="30">
        <f t="shared" si="34"/>
        <v>1430</v>
      </c>
      <c r="EA7" s="30">
        <f t="shared" si="34"/>
        <v>2371</v>
      </c>
      <c r="EB7" s="25">
        <f t="shared" si="9"/>
        <v>0.9933701657458563</v>
      </c>
      <c r="EC7" s="26">
        <v>551</v>
      </c>
      <c r="ED7" s="26">
        <v>329</v>
      </c>
      <c r="EE7" s="26">
        <v>222</v>
      </c>
      <c r="EF7" s="30">
        <f aca="true" t="shared" si="35" ref="EF7:EH15">EF6+EC7</f>
        <v>1072</v>
      </c>
      <c r="EG7" s="30">
        <f t="shared" si="35"/>
        <v>591</v>
      </c>
      <c r="EH7" s="30">
        <f t="shared" si="35"/>
        <v>481</v>
      </c>
      <c r="EI7" s="26">
        <v>510</v>
      </c>
      <c r="EJ7" s="26">
        <v>305</v>
      </c>
      <c r="EK7" s="26">
        <v>205</v>
      </c>
      <c r="EL7" s="30">
        <f aca="true" t="shared" si="36" ref="EL7:EN15">EL6+EI7</f>
        <v>1009</v>
      </c>
      <c r="EM7" s="30">
        <f t="shared" si="36"/>
        <v>555</v>
      </c>
      <c r="EN7" s="30">
        <f t="shared" si="36"/>
        <v>454</v>
      </c>
      <c r="EO7" s="25">
        <f t="shared" si="10"/>
        <v>0.925589836660617</v>
      </c>
      <c r="EP7" s="26">
        <v>71</v>
      </c>
      <c r="EQ7" s="26">
        <v>31</v>
      </c>
      <c r="ER7" s="26">
        <v>40</v>
      </c>
      <c r="ES7" s="30">
        <f aca="true" t="shared" si="37" ref="ES7:EU15">ES6+EP7</f>
        <v>178</v>
      </c>
      <c r="ET7" s="30">
        <f t="shared" si="37"/>
        <v>83</v>
      </c>
      <c r="EU7" s="30">
        <f t="shared" si="37"/>
        <v>95</v>
      </c>
      <c r="EV7" s="26">
        <v>59</v>
      </c>
      <c r="EW7" s="26">
        <v>24</v>
      </c>
      <c r="EX7" s="26">
        <v>35</v>
      </c>
      <c r="EY7" s="30">
        <f aca="true" t="shared" si="38" ref="EY7:FA15">EY6+EV7</f>
        <v>162</v>
      </c>
      <c r="EZ7" s="30">
        <f t="shared" si="38"/>
        <v>74</v>
      </c>
      <c r="FA7" s="30">
        <f t="shared" si="38"/>
        <v>88</v>
      </c>
      <c r="FB7" s="25">
        <f t="shared" si="11"/>
        <v>0.8309859154929577</v>
      </c>
      <c r="FC7" s="26">
        <v>72</v>
      </c>
      <c r="FD7" s="26">
        <v>35</v>
      </c>
      <c r="FE7" s="26">
        <v>37</v>
      </c>
      <c r="FF7" s="30">
        <f aca="true" t="shared" si="39" ref="FF7:FH15">FF6+FC7</f>
        <v>157</v>
      </c>
      <c r="FG7" s="30">
        <f t="shared" si="39"/>
        <v>73</v>
      </c>
      <c r="FH7" s="30">
        <f t="shared" si="39"/>
        <v>84</v>
      </c>
      <c r="FI7" s="26">
        <v>61</v>
      </c>
      <c r="FJ7" s="26">
        <v>33</v>
      </c>
      <c r="FK7" s="26">
        <v>28</v>
      </c>
      <c r="FL7" s="30">
        <f aca="true" t="shared" si="40" ref="FL7:FN15">FL6+FI7</f>
        <v>140</v>
      </c>
      <c r="FM7" s="30">
        <f t="shared" si="40"/>
        <v>68</v>
      </c>
      <c r="FN7" s="30">
        <f t="shared" si="40"/>
        <v>72</v>
      </c>
      <c r="FO7" s="25">
        <f t="shared" si="12"/>
        <v>0.8472222222222222</v>
      </c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5" t="e">
        <f>FV7/FP7</f>
        <v>#DIV/0!</v>
      </c>
      <c r="GC7" s="26">
        <v>131</v>
      </c>
      <c r="GD7" s="26">
        <v>55</v>
      </c>
      <c r="GE7" s="26">
        <v>76</v>
      </c>
      <c r="GF7" s="30">
        <f aca="true" t="shared" si="41" ref="GF7:GH15">GF6+GC7</f>
        <v>1224</v>
      </c>
      <c r="GG7" s="30">
        <f t="shared" si="41"/>
        <v>454</v>
      </c>
      <c r="GH7" s="30">
        <f t="shared" si="41"/>
        <v>770</v>
      </c>
      <c r="GI7" s="26">
        <v>124</v>
      </c>
      <c r="GJ7" s="26">
        <v>52</v>
      </c>
      <c r="GK7" s="26">
        <v>72</v>
      </c>
      <c r="GL7" s="30">
        <f aca="true" t="shared" si="42" ref="GL7:GN15">GL6+GI7</f>
        <v>1210</v>
      </c>
      <c r="GM7" s="30">
        <f t="shared" si="42"/>
        <v>445</v>
      </c>
      <c r="GN7" s="30">
        <f t="shared" si="42"/>
        <v>765</v>
      </c>
      <c r="GO7" s="25">
        <f t="shared" si="13"/>
        <v>0.9465648854961832</v>
      </c>
      <c r="GP7" s="26">
        <v>554</v>
      </c>
      <c r="GQ7" s="26">
        <v>267</v>
      </c>
      <c r="GR7" s="26">
        <v>287</v>
      </c>
      <c r="GS7" s="30">
        <f aca="true" t="shared" si="43" ref="GS7:GU15">GS6+GP7</f>
        <v>1596</v>
      </c>
      <c r="GT7" s="30">
        <f t="shared" si="43"/>
        <v>653</v>
      </c>
      <c r="GU7" s="30">
        <f t="shared" si="43"/>
        <v>943</v>
      </c>
      <c r="GV7" s="26">
        <v>535</v>
      </c>
      <c r="GW7" s="26">
        <v>256</v>
      </c>
      <c r="GX7" s="26">
        <v>279</v>
      </c>
      <c r="GY7" s="30">
        <f aca="true" t="shared" si="44" ref="GY7:HA15">GY6+GV7</f>
        <v>1566</v>
      </c>
      <c r="GZ7" s="30">
        <f t="shared" si="44"/>
        <v>637</v>
      </c>
      <c r="HA7" s="30">
        <f t="shared" si="44"/>
        <v>929</v>
      </c>
      <c r="HB7" s="25">
        <f t="shared" si="14"/>
        <v>0.9657039711191335</v>
      </c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3">
        <f>SUM(C7,P7,AC7,AP7,BC7,BP7,CC7,CP7,DC7,DP7,EC7,EP7,FC7,FP7,GC7,GP7,HC7)</f>
        <v>8670</v>
      </c>
      <c r="HQ7" s="23">
        <f t="shared" si="0"/>
        <v>3560</v>
      </c>
      <c r="HR7" s="23">
        <f t="shared" si="0"/>
        <v>5110</v>
      </c>
      <c r="HS7" s="23">
        <f t="shared" si="15"/>
        <v>19478</v>
      </c>
      <c r="HT7" s="23">
        <f t="shared" si="0"/>
        <v>8026</v>
      </c>
      <c r="HU7" s="23">
        <f t="shared" si="0"/>
        <v>11452</v>
      </c>
      <c r="HV7" s="23">
        <f t="shared" si="0"/>
        <v>8374</v>
      </c>
      <c r="HW7" s="23">
        <f t="shared" si="0"/>
        <v>3402</v>
      </c>
      <c r="HX7" s="23">
        <f t="shared" si="0"/>
        <v>4972</v>
      </c>
      <c r="HY7" s="23">
        <f t="shared" si="0"/>
        <v>18962</v>
      </c>
      <c r="HZ7" s="23">
        <f t="shared" si="0"/>
        <v>7757</v>
      </c>
      <c r="IA7" s="23">
        <f t="shared" si="0"/>
        <v>11205</v>
      </c>
      <c r="IB7" s="25">
        <f>HV7/HP7</f>
        <v>0.9658592848904267</v>
      </c>
      <c r="IC7" s="50">
        <f t="shared" si="16"/>
        <v>0.9735085737755417</v>
      </c>
    </row>
    <row r="8" spans="1:237" ht="15">
      <c r="A8" s="29" t="s">
        <v>34</v>
      </c>
      <c r="B8" s="22">
        <v>385691</v>
      </c>
      <c r="C8" s="26">
        <v>481</v>
      </c>
      <c r="D8" s="26">
        <v>241</v>
      </c>
      <c r="E8" s="26">
        <v>240</v>
      </c>
      <c r="F8" s="30">
        <f t="shared" si="17"/>
        <v>1746</v>
      </c>
      <c r="G8" s="30">
        <f t="shared" si="17"/>
        <v>732</v>
      </c>
      <c r="H8" s="30">
        <f t="shared" si="17"/>
        <v>1014</v>
      </c>
      <c r="I8" s="26">
        <v>474</v>
      </c>
      <c r="J8" s="26">
        <v>237</v>
      </c>
      <c r="K8" s="26">
        <v>237</v>
      </c>
      <c r="L8" s="30">
        <f aca="true" t="shared" si="45" ref="L8:L13">L7+I8</f>
        <v>1724</v>
      </c>
      <c r="M8" s="30">
        <f t="shared" si="18"/>
        <v>720</v>
      </c>
      <c r="N8" s="30">
        <f t="shared" si="18"/>
        <v>1004</v>
      </c>
      <c r="O8" s="25">
        <f t="shared" si="1"/>
        <v>0.9854469854469855</v>
      </c>
      <c r="P8" s="26">
        <v>117</v>
      </c>
      <c r="Q8" s="26">
        <v>44</v>
      </c>
      <c r="R8" s="26">
        <v>73</v>
      </c>
      <c r="S8" s="30">
        <f t="shared" si="19"/>
        <v>343</v>
      </c>
      <c r="T8" s="30">
        <f t="shared" si="19"/>
        <v>153</v>
      </c>
      <c r="U8" s="30">
        <f t="shared" si="19"/>
        <v>190</v>
      </c>
      <c r="V8" s="26">
        <v>107</v>
      </c>
      <c r="W8" s="26">
        <v>39</v>
      </c>
      <c r="X8" s="26">
        <v>68</v>
      </c>
      <c r="Y8" s="30">
        <f t="shared" si="20"/>
        <v>312</v>
      </c>
      <c r="Z8" s="30">
        <f t="shared" si="20"/>
        <v>137</v>
      </c>
      <c r="AA8" s="30">
        <f t="shared" si="20"/>
        <v>175</v>
      </c>
      <c r="AB8" s="25">
        <f t="shared" si="2"/>
        <v>0.9145299145299145</v>
      </c>
      <c r="AC8" s="26">
        <v>393</v>
      </c>
      <c r="AD8" s="26">
        <v>166</v>
      </c>
      <c r="AE8" s="26">
        <v>227</v>
      </c>
      <c r="AF8" s="30">
        <f t="shared" si="21"/>
        <v>2466</v>
      </c>
      <c r="AG8" s="30">
        <f t="shared" si="21"/>
        <v>1008</v>
      </c>
      <c r="AH8" s="30">
        <f t="shared" si="21"/>
        <v>1458</v>
      </c>
      <c r="AI8" s="26">
        <v>378</v>
      </c>
      <c r="AJ8" s="26">
        <v>157</v>
      </c>
      <c r="AK8" s="26">
        <v>221</v>
      </c>
      <c r="AL8" s="30">
        <f t="shared" si="22"/>
        <v>2402</v>
      </c>
      <c r="AM8" s="30">
        <f t="shared" si="22"/>
        <v>980</v>
      </c>
      <c r="AN8" s="30">
        <f t="shared" si="22"/>
        <v>1422</v>
      </c>
      <c r="AO8" s="25">
        <f t="shared" si="3"/>
        <v>0.9618320610687023</v>
      </c>
      <c r="AP8" s="26">
        <v>226</v>
      </c>
      <c r="AQ8" s="26">
        <v>99</v>
      </c>
      <c r="AR8" s="26">
        <v>127</v>
      </c>
      <c r="AS8" s="30">
        <f t="shared" si="23"/>
        <v>614</v>
      </c>
      <c r="AT8" s="30">
        <f t="shared" si="23"/>
        <v>283</v>
      </c>
      <c r="AU8" s="30">
        <f t="shared" si="23"/>
        <v>331</v>
      </c>
      <c r="AV8" s="26">
        <v>219</v>
      </c>
      <c r="AW8" s="26">
        <v>94</v>
      </c>
      <c r="AX8" s="26">
        <v>125</v>
      </c>
      <c r="AY8" s="30">
        <f t="shared" si="24"/>
        <v>590</v>
      </c>
      <c r="AZ8" s="30">
        <f t="shared" si="24"/>
        <v>268</v>
      </c>
      <c r="BA8" s="30">
        <f t="shared" si="24"/>
        <v>322</v>
      </c>
      <c r="BB8" s="25">
        <f t="shared" si="4"/>
        <v>0.9690265486725663</v>
      </c>
      <c r="BC8" s="26">
        <v>131</v>
      </c>
      <c r="BD8" s="26">
        <v>51</v>
      </c>
      <c r="BE8" s="26">
        <v>80</v>
      </c>
      <c r="BF8" s="30">
        <f t="shared" si="25"/>
        <v>365</v>
      </c>
      <c r="BG8" s="30">
        <f t="shared" si="25"/>
        <v>177</v>
      </c>
      <c r="BH8" s="30">
        <f t="shared" si="25"/>
        <v>188</v>
      </c>
      <c r="BI8" s="26">
        <v>117</v>
      </c>
      <c r="BJ8" s="26">
        <v>46</v>
      </c>
      <c r="BK8" s="26">
        <v>71</v>
      </c>
      <c r="BL8" s="30">
        <f t="shared" si="26"/>
        <v>283</v>
      </c>
      <c r="BM8" s="30">
        <f t="shared" si="26"/>
        <v>132</v>
      </c>
      <c r="BN8" s="30">
        <f t="shared" si="26"/>
        <v>151</v>
      </c>
      <c r="BO8" s="25">
        <f>BL8/BF8</f>
        <v>0.7753424657534247</v>
      </c>
      <c r="BP8" s="26">
        <v>191</v>
      </c>
      <c r="BQ8" s="26">
        <v>75</v>
      </c>
      <c r="BR8" s="26">
        <v>116</v>
      </c>
      <c r="BS8" s="30">
        <f t="shared" si="27"/>
        <v>1004</v>
      </c>
      <c r="BT8" s="30">
        <f t="shared" si="27"/>
        <v>467</v>
      </c>
      <c r="BU8" s="30">
        <f t="shared" si="27"/>
        <v>537</v>
      </c>
      <c r="BV8" s="26">
        <v>172</v>
      </c>
      <c r="BW8" s="26">
        <v>64</v>
      </c>
      <c r="BX8" s="26">
        <v>108</v>
      </c>
      <c r="BY8" s="30">
        <f t="shared" si="28"/>
        <v>945</v>
      </c>
      <c r="BZ8" s="30">
        <f t="shared" si="28"/>
        <v>437</v>
      </c>
      <c r="CA8" s="30">
        <f t="shared" si="28"/>
        <v>508</v>
      </c>
      <c r="CB8" s="25">
        <f t="shared" si="6"/>
        <v>0.900523560209424</v>
      </c>
      <c r="CC8" s="26">
        <v>1270</v>
      </c>
      <c r="CD8" s="26">
        <v>552</v>
      </c>
      <c r="CE8" s="26">
        <v>718</v>
      </c>
      <c r="CF8" s="30">
        <f t="shared" si="29"/>
        <v>5711</v>
      </c>
      <c r="CG8" s="30">
        <f t="shared" si="29"/>
        <v>2345</v>
      </c>
      <c r="CH8" s="30">
        <f t="shared" si="29"/>
        <v>3366</v>
      </c>
      <c r="CI8" s="26">
        <v>1243</v>
      </c>
      <c r="CJ8" s="26">
        <v>542</v>
      </c>
      <c r="CK8" s="26">
        <v>701</v>
      </c>
      <c r="CL8" s="30">
        <f t="shared" si="30"/>
        <v>5601</v>
      </c>
      <c r="CM8" s="30">
        <f t="shared" si="30"/>
        <v>2297</v>
      </c>
      <c r="CN8" s="30">
        <f t="shared" si="30"/>
        <v>3304</v>
      </c>
      <c r="CO8" s="25">
        <f t="shared" si="7"/>
        <v>0.978740157480315</v>
      </c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5"/>
      <c r="DC8" s="26">
        <v>293</v>
      </c>
      <c r="DD8" s="26">
        <v>153</v>
      </c>
      <c r="DE8" s="26">
        <v>140</v>
      </c>
      <c r="DF8" s="30">
        <f t="shared" si="31"/>
        <v>2283</v>
      </c>
      <c r="DG8" s="30">
        <f t="shared" si="31"/>
        <v>946</v>
      </c>
      <c r="DH8" s="30">
        <f t="shared" si="31"/>
        <v>1337</v>
      </c>
      <c r="DI8" s="26">
        <v>261</v>
      </c>
      <c r="DJ8" s="26">
        <v>136</v>
      </c>
      <c r="DK8" s="26">
        <v>125</v>
      </c>
      <c r="DL8" s="30">
        <f t="shared" si="32"/>
        <v>2188</v>
      </c>
      <c r="DM8" s="30">
        <f t="shared" si="32"/>
        <v>892</v>
      </c>
      <c r="DN8" s="30">
        <f t="shared" si="32"/>
        <v>1296</v>
      </c>
      <c r="DO8" s="25">
        <f t="shared" si="8"/>
        <v>0.8907849829351536</v>
      </c>
      <c r="DP8" s="26">
        <v>1380</v>
      </c>
      <c r="DQ8" s="26">
        <v>587</v>
      </c>
      <c r="DR8" s="26">
        <v>793</v>
      </c>
      <c r="DS8" s="30">
        <f t="shared" si="33"/>
        <v>5201</v>
      </c>
      <c r="DT8" s="30">
        <f t="shared" si="33"/>
        <v>2029</v>
      </c>
      <c r="DU8" s="30">
        <f t="shared" si="33"/>
        <v>3172</v>
      </c>
      <c r="DV8" s="26">
        <v>1371</v>
      </c>
      <c r="DW8" s="26">
        <v>582</v>
      </c>
      <c r="DX8" s="26">
        <v>789</v>
      </c>
      <c r="DY8" s="30">
        <f t="shared" si="34"/>
        <v>5172</v>
      </c>
      <c r="DZ8" s="30">
        <f t="shared" si="34"/>
        <v>2012</v>
      </c>
      <c r="EA8" s="30">
        <f t="shared" si="34"/>
        <v>3160</v>
      </c>
      <c r="EB8" s="25">
        <f t="shared" si="9"/>
        <v>0.9934782608695653</v>
      </c>
      <c r="EC8" s="26">
        <v>384</v>
      </c>
      <c r="ED8" s="26">
        <v>198</v>
      </c>
      <c r="EE8" s="26">
        <v>186</v>
      </c>
      <c r="EF8" s="30">
        <f t="shared" si="35"/>
        <v>1456</v>
      </c>
      <c r="EG8" s="30">
        <f t="shared" si="35"/>
        <v>789</v>
      </c>
      <c r="EH8" s="30">
        <f t="shared" si="35"/>
        <v>667</v>
      </c>
      <c r="EI8" s="26">
        <v>346</v>
      </c>
      <c r="EJ8" s="26">
        <v>185</v>
      </c>
      <c r="EK8" s="26">
        <v>161</v>
      </c>
      <c r="EL8" s="30">
        <f t="shared" si="36"/>
        <v>1355</v>
      </c>
      <c r="EM8" s="30">
        <f t="shared" si="36"/>
        <v>740</v>
      </c>
      <c r="EN8" s="30">
        <f t="shared" si="36"/>
        <v>615</v>
      </c>
      <c r="EO8" s="25">
        <f t="shared" si="10"/>
        <v>0.9010416666666666</v>
      </c>
      <c r="EP8" s="26">
        <v>123</v>
      </c>
      <c r="EQ8" s="26">
        <v>52</v>
      </c>
      <c r="ER8" s="26">
        <v>71</v>
      </c>
      <c r="ES8" s="30">
        <f t="shared" si="37"/>
        <v>301</v>
      </c>
      <c r="ET8" s="30">
        <f t="shared" si="37"/>
        <v>135</v>
      </c>
      <c r="EU8" s="30">
        <f t="shared" si="37"/>
        <v>166</v>
      </c>
      <c r="EV8" s="26">
        <v>115</v>
      </c>
      <c r="EW8" s="26">
        <v>48</v>
      </c>
      <c r="EX8" s="26">
        <v>67</v>
      </c>
      <c r="EY8" s="30">
        <f t="shared" si="38"/>
        <v>277</v>
      </c>
      <c r="EZ8" s="30">
        <f t="shared" si="38"/>
        <v>122</v>
      </c>
      <c r="FA8" s="30">
        <f t="shared" si="38"/>
        <v>155</v>
      </c>
      <c r="FB8" s="25">
        <f t="shared" si="11"/>
        <v>0.9349593495934959</v>
      </c>
      <c r="FC8" s="26">
        <v>100</v>
      </c>
      <c r="FD8" s="26">
        <v>42</v>
      </c>
      <c r="FE8" s="26">
        <v>58</v>
      </c>
      <c r="FF8" s="30">
        <f t="shared" si="39"/>
        <v>257</v>
      </c>
      <c r="FG8" s="30">
        <f t="shared" si="39"/>
        <v>115</v>
      </c>
      <c r="FH8" s="30">
        <f t="shared" si="39"/>
        <v>142</v>
      </c>
      <c r="FI8" s="26">
        <v>94</v>
      </c>
      <c r="FJ8" s="26">
        <v>41</v>
      </c>
      <c r="FK8" s="26">
        <v>53</v>
      </c>
      <c r="FL8" s="30">
        <f t="shared" si="40"/>
        <v>234</v>
      </c>
      <c r="FM8" s="30">
        <f t="shared" si="40"/>
        <v>109</v>
      </c>
      <c r="FN8" s="30">
        <f t="shared" si="40"/>
        <v>125</v>
      </c>
      <c r="FO8" s="25">
        <f t="shared" si="12"/>
        <v>0.94</v>
      </c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5" t="e">
        <f>FV8/FP8</f>
        <v>#DIV/0!</v>
      </c>
      <c r="GC8" s="26">
        <v>180</v>
      </c>
      <c r="GD8" s="26">
        <v>72</v>
      </c>
      <c r="GE8" s="26">
        <v>108</v>
      </c>
      <c r="GF8" s="30">
        <f t="shared" si="41"/>
        <v>1404</v>
      </c>
      <c r="GG8" s="30">
        <f t="shared" si="41"/>
        <v>526</v>
      </c>
      <c r="GH8" s="30">
        <f t="shared" si="41"/>
        <v>878</v>
      </c>
      <c r="GI8" s="26">
        <v>176</v>
      </c>
      <c r="GJ8" s="26">
        <v>69</v>
      </c>
      <c r="GK8" s="26">
        <v>107</v>
      </c>
      <c r="GL8" s="30">
        <f t="shared" si="42"/>
        <v>1386</v>
      </c>
      <c r="GM8" s="30">
        <f t="shared" si="42"/>
        <v>514</v>
      </c>
      <c r="GN8" s="30">
        <f t="shared" si="42"/>
        <v>872</v>
      </c>
      <c r="GO8" s="25">
        <f t="shared" si="13"/>
        <v>0.9777777777777777</v>
      </c>
      <c r="GP8" s="26">
        <v>531</v>
      </c>
      <c r="GQ8" s="26">
        <v>225</v>
      </c>
      <c r="GR8" s="26">
        <v>306</v>
      </c>
      <c r="GS8" s="30">
        <f t="shared" si="43"/>
        <v>2127</v>
      </c>
      <c r="GT8" s="30">
        <f t="shared" si="43"/>
        <v>878</v>
      </c>
      <c r="GU8" s="30">
        <f t="shared" si="43"/>
        <v>1249</v>
      </c>
      <c r="GV8" s="26">
        <v>518</v>
      </c>
      <c r="GW8" s="26">
        <v>218</v>
      </c>
      <c r="GX8" s="26">
        <v>300</v>
      </c>
      <c r="GY8" s="30">
        <f t="shared" si="44"/>
        <v>2084</v>
      </c>
      <c r="GZ8" s="30">
        <f t="shared" si="44"/>
        <v>855</v>
      </c>
      <c r="HA8" s="30">
        <f t="shared" si="44"/>
        <v>1229</v>
      </c>
      <c r="HB8" s="25">
        <f t="shared" si="14"/>
        <v>0.975517890772128</v>
      </c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3">
        <f>SUM(C8,P8,AC8,AP8,BC8,BP8,CC8,CP8,DC8,DP8,EC8,EP8,FC8,FP8,GC8,GP8,HC8)</f>
        <v>5800</v>
      </c>
      <c r="HQ8" s="23">
        <f t="shared" si="0"/>
        <v>2557</v>
      </c>
      <c r="HR8" s="23">
        <f t="shared" si="0"/>
        <v>3243</v>
      </c>
      <c r="HS8" s="23">
        <f t="shared" si="15"/>
        <v>25278</v>
      </c>
      <c r="HT8" s="23">
        <f t="shared" si="0"/>
        <v>10583</v>
      </c>
      <c r="HU8" s="23">
        <f t="shared" si="0"/>
        <v>14695</v>
      </c>
      <c r="HV8" s="23">
        <f t="shared" si="0"/>
        <v>5591</v>
      </c>
      <c r="HW8" s="23">
        <f t="shared" si="0"/>
        <v>2458</v>
      </c>
      <c r="HX8" s="23">
        <f t="shared" si="0"/>
        <v>3133</v>
      </c>
      <c r="HY8" s="23">
        <f t="shared" si="0"/>
        <v>24553</v>
      </c>
      <c r="HZ8" s="23">
        <f t="shared" si="0"/>
        <v>10215</v>
      </c>
      <c r="IA8" s="23">
        <f t="shared" si="0"/>
        <v>14338</v>
      </c>
      <c r="IB8" s="25">
        <f>HV8/HP8</f>
        <v>0.9639655172413794</v>
      </c>
      <c r="IC8" s="50">
        <f t="shared" si="16"/>
        <v>0.9713189334599256</v>
      </c>
    </row>
    <row r="9" spans="1:237" ht="15">
      <c r="A9" s="29" t="s">
        <v>35</v>
      </c>
      <c r="B9" s="22">
        <v>390828</v>
      </c>
      <c r="C9" s="26">
        <v>967</v>
      </c>
      <c r="D9" s="26">
        <v>466</v>
      </c>
      <c r="E9" s="26">
        <v>501</v>
      </c>
      <c r="F9" s="30">
        <f t="shared" si="17"/>
        <v>2713</v>
      </c>
      <c r="G9" s="30">
        <f t="shared" si="17"/>
        <v>1198</v>
      </c>
      <c r="H9" s="30">
        <f t="shared" si="17"/>
        <v>1515</v>
      </c>
      <c r="I9" s="26">
        <v>958</v>
      </c>
      <c r="J9" s="26">
        <v>461</v>
      </c>
      <c r="K9" s="26">
        <v>497</v>
      </c>
      <c r="L9" s="30">
        <f t="shared" si="45"/>
        <v>2682</v>
      </c>
      <c r="M9" s="30">
        <f t="shared" si="18"/>
        <v>1181</v>
      </c>
      <c r="N9" s="30">
        <f t="shared" si="18"/>
        <v>1501</v>
      </c>
      <c r="O9" s="25">
        <f t="shared" si="1"/>
        <v>0.9906928645294726</v>
      </c>
      <c r="P9" s="26">
        <v>538</v>
      </c>
      <c r="Q9" s="26">
        <v>256</v>
      </c>
      <c r="R9" s="26">
        <v>282</v>
      </c>
      <c r="S9" s="30">
        <f t="shared" si="19"/>
        <v>881</v>
      </c>
      <c r="T9" s="30">
        <f t="shared" si="19"/>
        <v>409</v>
      </c>
      <c r="U9" s="30">
        <f t="shared" si="19"/>
        <v>472</v>
      </c>
      <c r="V9" s="26">
        <v>520</v>
      </c>
      <c r="W9" s="26">
        <v>245</v>
      </c>
      <c r="X9" s="26">
        <v>275</v>
      </c>
      <c r="Y9" s="30">
        <f t="shared" si="20"/>
        <v>832</v>
      </c>
      <c r="Z9" s="30">
        <f t="shared" si="20"/>
        <v>382</v>
      </c>
      <c r="AA9" s="30">
        <f t="shared" si="20"/>
        <v>450</v>
      </c>
      <c r="AB9" s="25">
        <f t="shared" si="2"/>
        <v>0.966542750929368</v>
      </c>
      <c r="AC9" s="26">
        <v>820</v>
      </c>
      <c r="AD9" s="26">
        <v>380</v>
      </c>
      <c r="AE9" s="26">
        <v>440</v>
      </c>
      <c r="AF9" s="30">
        <f t="shared" si="21"/>
        <v>3286</v>
      </c>
      <c r="AG9" s="30">
        <f t="shared" si="21"/>
        <v>1388</v>
      </c>
      <c r="AH9" s="30">
        <f t="shared" si="21"/>
        <v>1898</v>
      </c>
      <c r="AI9" s="26">
        <v>798</v>
      </c>
      <c r="AJ9" s="26">
        <v>370</v>
      </c>
      <c r="AK9" s="26">
        <v>428</v>
      </c>
      <c r="AL9" s="30">
        <f t="shared" si="22"/>
        <v>3200</v>
      </c>
      <c r="AM9" s="30">
        <f t="shared" si="22"/>
        <v>1350</v>
      </c>
      <c r="AN9" s="30">
        <f t="shared" si="22"/>
        <v>1850</v>
      </c>
      <c r="AO9" s="25">
        <f t="shared" si="3"/>
        <v>0.973170731707317</v>
      </c>
      <c r="AP9" s="26">
        <v>504</v>
      </c>
      <c r="AQ9" s="26">
        <v>241</v>
      </c>
      <c r="AR9" s="26">
        <v>263</v>
      </c>
      <c r="AS9" s="30">
        <f t="shared" si="23"/>
        <v>1118</v>
      </c>
      <c r="AT9" s="30">
        <f t="shared" si="23"/>
        <v>524</v>
      </c>
      <c r="AU9" s="30">
        <f t="shared" si="23"/>
        <v>594</v>
      </c>
      <c r="AV9" s="26">
        <v>497</v>
      </c>
      <c r="AW9" s="26">
        <v>239</v>
      </c>
      <c r="AX9" s="26">
        <v>258</v>
      </c>
      <c r="AY9" s="30">
        <f t="shared" si="24"/>
        <v>1087</v>
      </c>
      <c r="AZ9" s="30">
        <f t="shared" si="24"/>
        <v>507</v>
      </c>
      <c r="BA9" s="30">
        <f t="shared" si="24"/>
        <v>580</v>
      </c>
      <c r="BB9" s="25">
        <f t="shared" si="4"/>
        <v>0.9861111111111112</v>
      </c>
      <c r="BC9" s="26">
        <v>207</v>
      </c>
      <c r="BD9" s="26">
        <v>91</v>
      </c>
      <c r="BE9" s="26">
        <v>116</v>
      </c>
      <c r="BF9" s="30">
        <f t="shared" si="25"/>
        <v>572</v>
      </c>
      <c r="BG9" s="30">
        <f t="shared" si="25"/>
        <v>268</v>
      </c>
      <c r="BH9" s="30">
        <f t="shared" si="25"/>
        <v>304</v>
      </c>
      <c r="BI9" s="26">
        <v>193</v>
      </c>
      <c r="BJ9" s="26">
        <v>87</v>
      </c>
      <c r="BK9" s="26">
        <v>106</v>
      </c>
      <c r="BL9" s="30">
        <f t="shared" si="26"/>
        <v>476</v>
      </c>
      <c r="BM9" s="30">
        <f t="shared" si="26"/>
        <v>219</v>
      </c>
      <c r="BN9" s="30">
        <f t="shared" si="26"/>
        <v>257</v>
      </c>
      <c r="BO9" s="25">
        <f t="shared" si="5"/>
        <v>0.9323671497584541</v>
      </c>
      <c r="BP9" s="26">
        <v>436</v>
      </c>
      <c r="BQ9" s="26">
        <v>208</v>
      </c>
      <c r="BR9" s="26">
        <v>228</v>
      </c>
      <c r="BS9" s="30">
        <f t="shared" si="27"/>
        <v>1440</v>
      </c>
      <c r="BT9" s="30">
        <f t="shared" si="27"/>
        <v>675</v>
      </c>
      <c r="BU9" s="30">
        <f t="shared" si="27"/>
        <v>765</v>
      </c>
      <c r="BV9" s="26">
        <v>353</v>
      </c>
      <c r="BW9" s="26">
        <v>167</v>
      </c>
      <c r="BX9" s="26">
        <v>186</v>
      </c>
      <c r="BY9" s="30">
        <f t="shared" si="28"/>
        <v>1298</v>
      </c>
      <c r="BZ9" s="30">
        <f t="shared" si="28"/>
        <v>604</v>
      </c>
      <c r="CA9" s="30">
        <f t="shared" si="28"/>
        <v>694</v>
      </c>
      <c r="CB9" s="25">
        <f t="shared" si="6"/>
        <v>0.8096330275229358</v>
      </c>
      <c r="CC9" s="26">
        <v>3510</v>
      </c>
      <c r="CD9" s="26">
        <v>1763</v>
      </c>
      <c r="CE9" s="26">
        <v>1747</v>
      </c>
      <c r="CF9" s="30">
        <f t="shared" si="29"/>
        <v>9221</v>
      </c>
      <c r="CG9" s="30">
        <f t="shared" si="29"/>
        <v>4108</v>
      </c>
      <c r="CH9" s="30">
        <f t="shared" si="29"/>
        <v>5113</v>
      </c>
      <c r="CI9" s="26">
        <v>3458</v>
      </c>
      <c r="CJ9" s="26">
        <v>1739</v>
      </c>
      <c r="CK9" s="26">
        <v>1719</v>
      </c>
      <c r="CL9" s="30">
        <f t="shared" si="30"/>
        <v>9059</v>
      </c>
      <c r="CM9" s="30">
        <f t="shared" si="30"/>
        <v>4036</v>
      </c>
      <c r="CN9" s="30">
        <f t="shared" si="30"/>
        <v>5023</v>
      </c>
      <c r="CO9" s="25">
        <f t="shared" si="7"/>
        <v>0.9851851851851852</v>
      </c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5"/>
      <c r="DC9" s="26">
        <v>531</v>
      </c>
      <c r="DD9" s="26">
        <v>263</v>
      </c>
      <c r="DE9" s="26">
        <v>268</v>
      </c>
      <c r="DF9" s="30">
        <f t="shared" si="31"/>
        <v>2814</v>
      </c>
      <c r="DG9" s="30">
        <f t="shared" si="31"/>
        <v>1209</v>
      </c>
      <c r="DH9" s="30">
        <f t="shared" si="31"/>
        <v>1605</v>
      </c>
      <c r="DI9" s="26">
        <v>492</v>
      </c>
      <c r="DJ9" s="26">
        <v>240</v>
      </c>
      <c r="DK9" s="26">
        <v>252</v>
      </c>
      <c r="DL9" s="30">
        <f t="shared" si="32"/>
        <v>2680</v>
      </c>
      <c r="DM9" s="30">
        <f t="shared" si="32"/>
        <v>1132</v>
      </c>
      <c r="DN9" s="30">
        <f t="shared" si="32"/>
        <v>1548</v>
      </c>
      <c r="DO9" s="25">
        <f t="shared" si="8"/>
        <v>0.9265536723163842</v>
      </c>
      <c r="DP9" s="26">
        <v>3411</v>
      </c>
      <c r="DQ9" s="26">
        <v>1713</v>
      </c>
      <c r="DR9" s="26">
        <v>1698</v>
      </c>
      <c r="DS9" s="30">
        <f t="shared" si="33"/>
        <v>8612</v>
      </c>
      <c r="DT9" s="30">
        <f t="shared" si="33"/>
        <v>3742</v>
      </c>
      <c r="DU9" s="30">
        <f t="shared" si="33"/>
        <v>4870</v>
      </c>
      <c r="DV9" s="26">
        <v>3395</v>
      </c>
      <c r="DW9" s="26">
        <v>1706</v>
      </c>
      <c r="DX9" s="26">
        <v>1689</v>
      </c>
      <c r="DY9" s="30">
        <f t="shared" si="34"/>
        <v>8567</v>
      </c>
      <c r="DZ9" s="30">
        <f t="shared" si="34"/>
        <v>3718</v>
      </c>
      <c r="EA9" s="30">
        <f t="shared" si="34"/>
        <v>4849</v>
      </c>
      <c r="EB9" s="25">
        <f t="shared" si="9"/>
        <v>0.9953092934623278</v>
      </c>
      <c r="EC9" s="26">
        <v>535</v>
      </c>
      <c r="ED9" s="26">
        <v>259</v>
      </c>
      <c r="EE9" s="26">
        <v>276</v>
      </c>
      <c r="EF9" s="30">
        <f t="shared" si="35"/>
        <v>1991</v>
      </c>
      <c r="EG9" s="30">
        <f t="shared" si="35"/>
        <v>1048</v>
      </c>
      <c r="EH9" s="30">
        <f t="shared" si="35"/>
        <v>943</v>
      </c>
      <c r="EI9" s="26">
        <v>498</v>
      </c>
      <c r="EJ9" s="26">
        <v>240</v>
      </c>
      <c r="EK9" s="26">
        <v>258</v>
      </c>
      <c r="EL9" s="30">
        <f t="shared" si="36"/>
        <v>1853</v>
      </c>
      <c r="EM9" s="30">
        <f t="shared" si="36"/>
        <v>980</v>
      </c>
      <c r="EN9" s="30">
        <f t="shared" si="36"/>
        <v>873</v>
      </c>
      <c r="EO9" s="25">
        <f t="shared" si="10"/>
        <v>0.930841121495327</v>
      </c>
      <c r="EP9" s="26">
        <v>200</v>
      </c>
      <c r="EQ9" s="26">
        <v>85</v>
      </c>
      <c r="ER9" s="26">
        <v>115</v>
      </c>
      <c r="ES9" s="30">
        <f t="shared" si="37"/>
        <v>501</v>
      </c>
      <c r="ET9" s="30">
        <f t="shared" si="37"/>
        <v>220</v>
      </c>
      <c r="EU9" s="30">
        <f t="shared" si="37"/>
        <v>281</v>
      </c>
      <c r="EV9" s="26">
        <v>189</v>
      </c>
      <c r="EW9" s="26">
        <v>77</v>
      </c>
      <c r="EX9" s="26">
        <v>112</v>
      </c>
      <c r="EY9" s="30">
        <f t="shared" si="38"/>
        <v>466</v>
      </c>
      <c r="EZ9" s="30">
        <f t="shared" si="38"/>
        <v>199</v>
      </c>
      <c r="FA9" s="30">
        <f t="shared" si="38"/>
        <v>267</v>
      </c>
      <c r="FB9" s="25">
        <f t="shared" si="11"/>
        <v>0.945</v>
      </c>
      <c r="FC9" s="26">
        <v>259</v>
      </c>
      <c r="FD9" s="26">
        <v>106</v>
      </c>
      <c r="FE9" s="26">
        <v>153</v>
      </c>
      <c r="FF9" s="30">
        <f t="shared" si="39"/>
        <v>516</v>
      </c>
      <c r="FG9" s="30">
        <f t="shared" si="39"/>
        <v>221</v>
      </c>
      <c r="FH9" s="30">
        <f t="shared" si="39"/>
        <v>295</v>
      </c>
      <c r="FI9" s="26">
        <v>246</v>
      </c>
      <c r="FJ9" s="26">
        <v>100</v>
      </c>
      <c r="FK9" s="26">
        <v>146</v>
      </c>
      <c r="FL9" s="30">
        <f t="shared" si="40"/>
        <v>480</v>
      </c>
      <c r="FM9" s="30">
        <f t="shared" si="40"/>
        <v>209</v>
      </c>
      <c r="FN9" s="30">
        <f t="shared" si="40"/>
        <v>271</v>
      </c>
      <c r="FO9" s="25">
        <f t="shared" si="12"/>
        <v>0.9498069498069498</v>
      </c>
      <c r="FP9" s="26">
        <v>131</v>
      </c>
      <c r="FQ9" s="26">
        <v>58</v>
      </c>
      <c r="FR9" s="26">
        <v>73</v>
      </c>
      <c r="FS9" s="30">
        <f>FS8+FP9</f>
        <v>131</v>
      </c>
      <c r="FT9" s="30">
        <f>FT8+FQ9</f>
        <v>58</v>
      </c>
      <c r="FU9" s="30">
        <f>FU8+FR9</f>
        <v>73</v>
      </c>
      <c r="FV9" s="26">
        <v>129</v>
      </c>
      <c r="FW9" s="26">
        <v>57</v>
      </c>
      <c r="FX9" s="26">
        <v>72</v>
      </c>
      <c r="FY9" s="30">
        <f>FY8+FV9</f>
        <v>129</v>
      </c>
      <c r="FZ9" s="30">
        <f>FZ8+FW9</f>
        <v>57</v>
      </c>
      <c r="GA9" s="30">
        <f>GA8+FX9</f>
        <v>72</v>
      </c>
      <c r="GB9" s="25">
        <f>FV9/FP9</f>
        <v>0.9847328244274809</v>
      </c>
      <c r="GC9" s="26">
        <v>216</v>
      </c>
      <c r="GD9" s="26">
        <v>77</v>
      </c>
      <c r="GE9" s="26">
        <v>139</v>
      </c>
      <c r="GF9" s="30">
        <f t="shared" si="41"/>
        <v>1620</v>
      </c>
      <c r="GG9" s="30">
        <f t="shared" si="41"/>
        <v>603</v>
      </c>
      <c r="GH9" s="30">
        <f t="shared" si="41"/>
        <v>1017</v>
      </c>
      <c r="GI9" s="26">
        <v>211</v>
      </c>
      <c r="GJ9" s="26">
        <v>76</v>
      </c>
      <c r="GK9" s="26">
        <v>135</v>
      </c>
      <c r="GL9" s="30">
        <f t="shared" si="42"/>
        <v>1597</v>
      </c>
      <c r="GM9" s="30">
        <f t="shared" si="42"/>
        <v>590</v>
      </c>
      <c r="GN9" s="30">
        <f t="shared" si="42"/>
        <v>1007</v>
      </c>
      <c r="GO9" s="25">
        <f t="shared" si="13"/>
        <v>0.9768518518518519</v>
      </c>
      <c r="GP9" s="26">
        <v>893</v>
      </c>
      <c r="GQ9" s="26">
        <v>339</v>
      </c>
      <c r="GR9" s="26">
        <v>554</v>
      </c>
      <c r="GS9" s="30">
        <f t="shared" si="43"/>
        <v>3020</v>
      </c>
      <c r="GT9" s="30">
        <f t="shared" si="43"/>
        <v>1217</v>
      </c>
      <c r="GU9" s="30">
        <f t="shared" si="43"/>
        <v>1803</v>
      </c>
      <c r="GV9" s="26">
        <v>838</v>
      </c>
      <c r="GW9" s="26">
        <v>319</v>
      </c>
      <c r="GX9" s="26">
        <v>519</v>
      </c>
      <c r="GY9" s="30">
        <f t="shared" si="44"/>
        <v>2922</v>
      </c>
      <c r="GZ9" s="30">
        <f t="shared" si="44"/>
        <v>1174</v>
      </c>
      <c r="HA9" s="30">
        <f t="shared" si="44"/>
        <v>1748</v>
      </c>
      <c r="HB9" s="25">
        <f t="shared" si="14"/>
        <v>0.9384098544232923</v>
      </c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3">
        <f>SUM(C9,P9,AC9,AP9,BC9,BP9,CC9,CP9,DC9,DP9,EC9,EP9,FC9,FP9,GC9,GP9,HC9)</f>
        <v>13158</v>
      </c>
      <c r="HQ9" s="23">
        <f t="shared" si="0"/>
        <v>6305</v>
      </c>
      <c r="HR9" s="23">
        <f t="shared" si="0"/>
        <v>6853</v>
      </c>
      <c r="HS9" s="23">
        <f t="shared" si="15"/>
        <v>38436</v>
      </c>
      <c r="HT9" s="23">
        <f t="shared" si="0"/>
        <v>16888</v>
      </c>
      <c r="HU9" s="23">
        <f t="shared" si="0"/>
        <v>21548</v>
      </c>
      <c r="HV9" s="23">
        <f t="shared" si="0"/>
        <v>12775</v>
      </c>
      <c r="HW9" s="23">
        <f t="shared" si="0"/>
        <v>6123</v>
      </c>
      <c r="HX9" s="23">
        <f t="shared" si="0"/>
        <v>6652</v>
      </c>
      <c r="HY9" s="23">
        <f t="shared" si="0"/>
        <v>37328</v>
      </c>
      <c r="HZ9" s="23">
        <f t="shared" si="0"/>
        <v>16338</v>
      </c>
      <c r="IA9" s="23">
        <f t="shared" si="0"/>
        <v>20990</v>
      </c>
      <c r="IB9" s="25">
        <f>HV9/HP9</f>
        <v>0.9708922328621371</v>
      </c>
      <c r="IC9" s="50">
        <f t="shared" si="16"/>
        <v>0.9711728587782288</v>
      </c>
    </row>
    <row r="10" spans="1:237" ht="15">
      <c r="A10" s="29" t="s">
        <v>36</v>
      </c>
      <c r="B10" s="22">
        <v>400397</v>
      </c>
      <c r="C10" s="26">
        <v>1866</v>
      </c>
      <c r="D10" s="26">
        <v>749</v>
      </c>
      <c r="E10" s="26">
        <v>1117</v>
      </c>
      <c r="F10" s="30">
        <f t="shared" si="17"/>
        <v>4579</v>
      </c>
      <c r="G10" s="30">
        <f t="shared" si="17"/>
        <v>1947</v>
      </c>
      <c r="H10" s="30">
        <f t="shared" si="17"/>
        <v>2632</v>
      </c>
      <c r="I10" s="26">
        <v>1835</v>
      </c>
      <c r="J10" s="26">
        <v>732</v>
      </c>
      <c r="K10" s="26">
        <v>1103</v>
      </c>
      <c r="L10" s="30">
        <f t="shared" si="45"/>
        <v>4517</v>
      </c>
      <c r="M10" s="30">
        <f t="shared" si="18"/>
        <v>1913</v>
      </c>
      <c r="N10" s="30">
        <f t="shared" si="18"/>
        <v>2604</v>
      </c>
      <c r="O10" s="25">
        <f t="shared" si="1"/>
        <v>0.9833869239013934</v>
      </c>
      <c r="P10" s="26">
        <v>517</v>
      </c>
      <c r="Q10" s="26">
        <v>199</v>
      </c>
      <c r="R10" s="26">
        <v>318</v>
      </c>
      <c r="S10" s="30">
        <f t="shared" si="19"/>
        <v>1398</v>
      </c>
      <c r="T10" s="30">
        <f t="shared" si="19"/>
        <v>608</v>
      </c>
      <c r="U10" s="30">
        <f t="shared" si="19"/>
        <v>790</v>
      </c>
      <c r="V10" s="26">
        <v>489</v>
      </c>
      <c r="W10" s="26">
        <v>189</v>
      </c>
      <c r="X10" s="26">
        <v>300</v>
      </c>
      <c r="Y10" s="30">
        <f t="shared" si="20"/>
        <v>1321</v>
      </c>
      <c r="Z10" s="30">
        <f t="shared" si="20"/>
        <v>571</v>
      </c>
      <c r="AA10" s="30">
        <f t="shared" si="20"/>
        <v>750</v>
      </c>
      <c r="AB10" s="25">
        <f t="shared" si="2"/>
        <v>0.9458413926499033</v>
      </c>
      <c r="AC10" s="26">
        <v>1647</v>
      </c>
      <c r="AD10" s="26">
        <v>577</v>
      </c>
      <c r="AE10" s="26">
        <v>1070</v>
      </c>
      <c r="AF10" s="30">
        <f t="shared" si="21"/>
        <v>4933</v>
      </c>
      <c r="AG10" s="30">
        <f t="shared" si="21"/>
        <v>1965</v>
      </c>
      <c r="AH10" s="30">
        <f t="shared" si="21"/>
        <v>2968</v>
      </c>
      <c r="AI10" s="26">
        <v>1600</v>
      </c>
      <c r="AJ10" s="26">
        <v>557</v>
      </c>
      <c r="AK10" s="26">
        <v>1043</v>
      </c>
      <c r="AL10" s="30">
        <f t="shared" si="22"/>
        <v>4800</v>
      </c>
      <c r="AM10" s="30">
        <f t="shared" si="22"/>
        <v>1907</v>
      </c>
      <c r="AN10" s="30">
        <f t="shared" si="22"/>
        <v>2893</v>
      </c>
      <c r="AO10" s="25">
        <f t="shared" si="3"/>
        <v>0.9714632665452337</v>
      </c>
      <c r="AP10" s="26">
        <v>482</v>
      </c>
      <c r="AQ10" s="26">
        <v>219</v>
      </c>
      <c r="AR10" s="26">
        <v>263</v>
      </c>
      <c r="AS10" s="30">
        <f t="shared" si="23"/>
        <v>1600</v>
      </c>
      <c r="AT10" s="30">
        <f t="shared" si="23"/>
        <v>743</v>
      </c>
      <c r="AU10" s="30">
        <f t="shared" si="23"/>
        <v>857</v>
      </c>
      <c r="AV10" s="26">
        <v>465</v>
      </c>
      <c r="AW10" s="26">
        <v>214</v>
      </c>
      <c r="AX10" s="26">
        <v>251</v>
      </c>
      <c r="AY10" s="30">
        <f t="shared" si="24"/>
        <v>1552</v>
      </c>
      <c r="AZ10" s="30">
        <f t="shared" si="24"/>
        <v>721</v>
      </c>
      <c r="BA10" s="30">
        <f t="shared" si="24"/>
        <v>831</v>
      </c>
      <c r="BB10" s="25">
        <f t="shared" si="4"/>
        <v>0.9647302904564315</v>
      </c>
      <c r="BC10" s="26">
        <v>470</v>
      </c>
      <c r="BD10" s="26">
        <v>219</v>
      </c>
      <c r="BE10" s="26">
        <v>251</v>
      </c>
      <c r="BF10" s="30">
        <f t="shared" si="25"/>
        <v>1042</v>
      </c>
      <c r="BG10" s="30">
        <f t="shared" si="25"/>
        <v>487</v>
      </c>
      <c r="BH10" s="30">
        <f t="shared" si="25"/>
        <v>555</v>
      </c>
      <c r="BI10" s="26">
        <v>434</v>
      </c>
      <c r="BJ10" s="26">
        <v>203</v>
      </c>
      <c r="BK10" s="26">
        <v>231</v>
      </c>
      <c r="BL10" s="30">
        <f t="shared" si="26"/>
        <v>910</v>
      </c>
      <c r="BM10" s="30">
        <f t="shared" si="26"/>
        <v>422</v>
      </c>
      <c r="BN10" s="30">
        <f t="shared" si="26"/>
        <v>488</v>
      </c>
      <c r="BO10" s="25">
        <f t="shared" si="5"/>
        <v>0.9234042553191489</v>
      </c>
      <c r="BP10" s="26">
        <v>1472</v>
      </c>
      <c r="BQ10" s="26">
        <v>665</v>
      </c>
      <c r="BR10" s="26">
        <v>807</v>
      </c>
      <c r="BS10" s="30">
        <f t="shared" si="27"/>
        <v>2912</v>
      </c>
      <c r="BT10" s="30">
        <f t="shared" si="27"/>
        <v>1340</v>
      </c>
      <c r="BU10" s="30">
        <f t="shared" si="27"/>
        <v>1572</v>
      </c>
      <c r="BV10" s="26">
        <v>1324</v>
      </c>
      <c r="BW10" s="26">
        <v>594</v>
      </c>
      <c r="BX10" s="26">
        <v>730</v>
      </c>
      <c r="BY10" s="30">
        <f t="shared" si="28"/>
        <v>2622</v>
      </c>
      <c r="BZ10" s="30">
        <f t="shared" si="28"/>
        <v>1198</v>
      </c>
      <c r="CA10" s="30">
        <f t="shared" si="28"/>
        <v>1424</v>
      </c>
      <c r="CB10" s="25">
        <f t="shared" si="6"/>
        <v>0.8994565217391305</v>
      </c>
      <c r="CC10" s="26">
        <v>6442</v>
      </c>
      <c r="CD10" s="26">
        <v>2946</v>
      </c>
      <c r="CE10" s="26">
        <v>3496</v>
      </c>
      <c r="CF10" s="30">
        <f t="shared" si="29"/>
        <v>15663</v>
      </c>
      <c r="CG10" s="30">
        <f t="shared" si="29"/>
        <v>7054</v>
      </c>
      <c r="CH10" s="30">
        <f t="shared" si="29"/>
        <v>8609</v>
      </c>
      <c r="CI10" s="26">
        <v>6350</v>
      </c>
      <c r="CJ10" s="26">
        <v>2905</v>
      </c>
      <c r="CK10" s="26">
        <v>3445</v>
      </c>
      <c r="CL10" s="30">
        <f t="shared" si="30"/>
        <v>15409</v>
      </c>
      <c r="CM10" s="30">
        <f t="shared" si="30"/>
        <v>6941</v>
      </c>
      <c r="CN10" s="30">
        <f t="shared" si="30"/>
        <v>8468</v>
      </c>
      <c r="CO10" s="25">
        <f t="shared" si="7"/>
        <v>0.9857187208941323</v>
      </c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5"/>
      <c r="DC10" s="26">
        <v>1257</v>
      </c>
      <c r="DD10" s="26">
        <v>554</v>
      </c>
      <c r="DE10" s="26">
        <v>703</v>
      </c>
      <c r="DF10" s="30">
        <f t="shared" si="31"/>
        <v>4071</v>
      </c>
      <c r="DG10" s="30">
        <f t="shared" si="31"/>
        <v>1763</v>
      </c>
      <c r="DH10" s="30">
        <f t="shared" si="31"/>
        <v>2308</v>
      </c>
      <c r="DI10" s="26">
        <v>1168</v>
      </c>
      <c r="DJ10" s="26">
        <v>513</v>
      </c>
      <c r="DK10" s="26">
        <v>655</v>
      </c>
      <c r="DL10" s="30">
        <f t="shared" si="32"/>
        <v>3848</v>
      </c>
      <c r="DM10" s="30">
        <f t="shared" si="32"/>
        <v>1645</v>
      </c>
      <c r="DN10" s="30">
        <f t="shared" si="32"/>
        <v>2203</v>
      </c>
      <c r="DO10" s="25">
        <f t="shared" si="8"/>
        <v>0.9291964996022275</v>
      </c>
      <c r="DP10" s="26">
        <v>6188</v>
      </c>
      <c r="DQ10" s="26">
        <v>2817</v>
      </c>
      <c r="DR10" s="26">
        <v>3371</v>
      </c>
      <c r="DS10" s="30">
        <f t="shared" si="33"/>
        <v>14800</v>
      </c>
      <c r="DT10" s="30">
        <f t="shared" si="33"/>
        <v>6559</v>
      </c>
      <c r="DU10" s="30">
        <f t="shared" si="33"/>
        <v>8241</v>
      </c>
      <c r="DV10" s="26">
        <v>6147</v>
      </c>
      <c r="DW10" s="26">
        <v>2796</v>
      </c>
      <c r="DX10" s="26">
        <v>3351</v>
      </c>
      <c r="DY10" s="30">
        <f t="shared" si="34"/>
        <v>14714</v>
      </c>
      <c r="DZ10" s="30">
        <f t="shared" si="34"/>
        <v>6514</v>
      </c>
      <c r="EA10" s="30">
        <f t="shared" si="34"/>
        <v>8200</v>
      </c>
      <c r="EB10" s="25">
        <f t="shared" si="9"/>
        <v>0.9933742727860375</v>
      </c>
      <c r="EC10" s="26">
        <v>811</v>
      </c>
      <c r="ED10" s="26">
        <v>398</v>
      </c>
      <c r="EE10" s="26">
        <v>413</v>
      </c>
      <c r="EF10" s="30">
        <f t="shared" si="35"/>
        <v>2802</v>
      </c>
      <c r="EG10" s="30">
        <f t="shared" si="35"/>
        <v>1446</v>
      </c>
      <c r="EH10" s="30">
        <f t="shared" si="35"/>
        <v>1356</v>
      </c>
      <c r="EI10" s="26">
        <v>753</v>
      </c>
      <c r="EJ10" s="26">
        <v>357</v>
      </c>
      <c r="EK10" s="26">
        <v>396</v>
      </c>
      <c r="EL10" s="30">
        <f t="shared" si="36"/>
        <v>2606</v>
      </c>
      <c r="EM10" s="30">
        <f t="shared" si="36"/>
        <v>1337</v>
      </c>
      <c r="EN10" s="30">
        <f t="shared" si="36"/>
        <v>1269</v>
      </c>
      <c r="EO10" s="25">
        <f t="shared" si="10"/>
        <v>0.9284833538840938</v>
      </c>
      <c r="EP10" s="26">
        <v>473</v>
      </c>
      <c r="EQ10" s="26">
        <v>209</v>
      </c>
      <c r="ER10" s="26">
        <v>264</v>
      </c>
      <c r="ES10" s="30">
        <f t="shared" si="37"/>
        <v>974</v>
      </c>
      <c r="ET10" s="30">
        <f t="shared" si="37"/>
        <v>429</v>
      </c>
      <c r="EU10" s="30">
        <f t="shared" si="37"/>
        <v>545</v>
      </c>
      <c r="EV10" s="26">
        <v>451</v>
      </c>
      <c r="EW10" s="26">
        <v>192</v>
      </c>
      <c r="EX10" s="26">
        <v>259</v>
      </c>
      <c r="EY10" s="30">
        <f t="shared" si="38"/>
        <v>917</v>
      </c>
      <c r="EZ10" s="30">
        <f t="shared" si="38"/>
        <v>391</v>
      </c>
      <c r="FA10" s="30">
        <f t="shared" si="38"/>
        <v>526</v>
      </c>
      <c r="FB10" s="25">
        <f t="shared" si="11"/>
        <v>0.9534883720930233</v>
      </c>
      <c r="FC10" s="26">
        <v>345</v>
      </c>
      <c r="FD10" s="26">
        <v>154</v>
      </c>
      <c r="FE10" s="26">
        <v>191</v>
      </c>
      <c r="FF10" s="30">
        <f t="shared" si="39"/>
        <v>861</v>
      </c>
      <c r="FG10" s="30">
        <f t="shared" si="39"/>
        <v>375</v>
      </c>
      <c r="FH10" s="30">
        <f t="shared" si="39"/>
        <v>486</v>
      </c>
      <c r="FI10" s="26">
        <v>328</v>
      </c>
      <c r="FJ10" s="26">
        <v>148</v>
      </c>
      <c r="FK10" s="26">
        <v>180</v>
      </c>
      <c r="FL10" s="30">
        <f t="shared" si="40"/>
        <v>808</v>
      </c>
      <c r="FM10" s="30">
        <f t="shared" si="40"/>
        <v>357</v>
      </c>
      <c r="FN10" s="30">
        <f t="shared" si="40"/>
        <v>451</v>
      </c>
      <c r="FO10" s="25">
        <f t="shared" si="12"/>
        <v>0.9507246376811594</v>
      </c>
      <c r="FP10" s="26">
        <v>590</v>
      </c>
      <c r="FQ10" s="26">
        <v>310</v>
      </c>
      <c r="FR10" s="26">
        <v>280</v>
      </c>
      <c r="FS10" s="30">
        <f>FS9+FP10</f>
        <v>721</v>
      </c>
      <c r="FT10" s="30">
        <f aca="true" t="shared" si="46" ref="FT10:FU16">FT9+FQ10</f>
        <v>368</v>
      </c>
      <c r="FU10" s="30">
        <f t="shared" si="46"/>
        <v>353</v>
      </c>
      <c r="FV10" s="26">
        <v>572</v>
      </c>
      <c r="FW10" s="26">
        <v>298</v>
      </c>
      <c r="FX10" s="26">
        <v>274</v>
      </c>
      <c r="FY10" s="30">
        <f>FY9+FV10</f>
        <v>701</v>
      </c>
      <c r="FZ10" s="30">
        <f aca="true" t="shared" si="47" ref="FZ10:GA16">FZ9+FW10</f>
        <v>355</v>
      </c>
      <c r="GA10" s="30">
        <f t="shared" si="47"/>
        <v>346</v>
      </c>
      <c r="GB10" s="25">
        <f aca="true" t="shared" si="48" ref="GB10:GB16">FV10/FP10</f>
        <v>0.9694915254237289</v>
      </c>
      <c r="GC10" s="26">
        <v>459</v>
      </c>
      <c r="GD10" s="26">
        <v>186</v>
      </c>
      <c r="GE10" s="26">
        <v>273</v>
      </c>
      <c r="GF10" s="30">
        <f t="shared" si="41"/>
        <v>2079</v>
      </c>
      <c r="GG10" s="30">
        <f t="shared" si="41"/>
        <v>789</v>
      </c>
      <c r="GH10" s="30">
        <f t="shared" si="41"/>
        <v>1290</v>
      </c>
      <c r="GI10" s="26">
        <v>454</v>
      </c>
      <c r="GJ10" s="26">
        <v>182</v>
      </c>
      <c r="GK10" s="26">
        <v>272</v>
      </c>
      <c r="GL10" s="30">
        <f t="shared" si="42"/>
        <v>2051</v>
      </c>
      <c r="GM10" s="30">
        <f t="shared" si="42"/>
        <v>772</v>
      </c>
      <c r="GN10" s="30">
        <f t="shared" si="42"/>
        <v>1279</v>
      </c>
      <c r="GO10" s="25">
        <f t="shared" si="13"/>
        <v>0.9891067538126361</v>
      </c>
      <c r="GP10" s="26">
        <v>613</v>
      </c>
      <c r="GQ10" s="26">
        <v>212</v>
      </c>
      <c r="GR10" s="26">
        <v>401</v>
      </c>
      <c r="GS10" s="30">
        <f t="shared" si="43"/>
        <v>3633</v>
      </c>
      <c r="GT10" s="30">
        <f t="shared" si="43"/>
        <v>1429</v>
      </c>
      <c r="GU10" s="30">
        <f t="shared" si="43"/>
        <v>2204</v>
      </c>
      <c r="GV10" s="26">
        <v>581</v>
      </c>
      <c r="GW10" s="26">
        <v>201</v>
      </c>
      <c r="GX10" s="26">
        <v>380</v>
      </c>
      <c r="GY10" s="30">
        <f t="shared" si="44"/>
        <v>3503</v>
      </c>
      <c r="GZ10" s="30">
        <f t="shared" si="44"/>
        <v>1375</v>
      </c>
      <c r="HA10" s="30">
        <f t="shared" si="44"/>
        <v>2128</v>
      </c>
      <c r="HB10" s="25">
        <f t="shared" si="14"/>
        <v>0.9477977161500816</v>
      </c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3">
        <f>SUM(C10,P10,AC10,AP10,BC10,BP10,CC10,CP10,DC10,DP10,EC10,EP10,FC10,FP10,GC10,GP10,HC10)</f>
        <v>23632</v>
      </c>
      <c r="HQ10" s="23">
        <f aca="true" t="shared" si="49" ref="HQ10:IA10">SUM(D10,Q10,AD10,AQ10,BD10,BQ10,CD10,DD10,DQ10,ED10,EQ10,FD10,FQ10,GD10,GQ10,HD10)</f>
        <v>10414</v>
      </c>
      <c r="HR10" s="23">
        <f t="shared" si="49"/>
        <v>13218</v>
      </c>
      <c r="HS10" s="23">
        <f t="shared" si="15"/>
        <v>62068</v>
      </c>
      <c r="HT10" s="23">
        <f t="shared" si="49"/>
        <v>27302</v>
      </c>
      <c r="HU10" s="23">
        <f t="shared" si="49"/>
        <v>34766</v>
      </c>
      <c r="HV10" s="23">
        <f t="shared" si="49"/>
        <v>22951</v>
      </c>
      <c r="HW10" s="23">
        <f t="shared" si="49"/>
        <v>10081</v>
      </c>
      <c r="HX10" s="23">
        <f t="shared" si="49"/>
        <v>12870</v>
      </c>
      <c r="HY10" s="23">
        <f t="shared" si="49"/>
        <v>60279</v>
      </c>
      <c r="HZ10" s="23">
        <f t="shared" si="49"/>
        <v>26419</v>
      </c>
      <c r="IA10" s="23">
        <f t="shared" si="49"/>
        <v>33860</v>
      </c>
      <c r="IB10" s="25">
        <f>HV10/HP10</f>
        <v>0.9711831415030467</v>
      </c>
      <c r="IC10" s="50">
        <f t="shared" si="16"/>
        <v>0.9711767738609267</v>
      </c>
    </row>
    <row r="11" spans="1:237" ht="15" customHeight="1">
      <c r="A11" s="29" t="s">
        <v>37</v>
      </c>
      <c r="B11" s="22">
        <v>408266</v>
      </c>
      <c r="C11" s="26">
        <v>603</v>
      </c>
      <c r="D11" s="26">
        <v>344</v>
      </c>
      <c r="E11" s="26">
        <v>259</v>
      </c>
      <c r="F11" s="30">
        <f t="shared" si="17"/>
        <v>5182</v>
      </c>
      <c r="G11" s="30">
        <f t="shared" si="17"/>
        <v>2291</v>
      </c>
      <c r="H11" s="30">
        <f t="shared" si="17"/>
        <v>2891</v>
      </c>
      <c r="I11" s="26">
        <v>597</v>
      </c>
      <c r="J11" s="26">
        <v>342</v>
      </c>
      <c r="K11" s="26">
        <v>255</v>
      </c>
      <c r="L11" s="30">
        <f t="shared" si="45"/>
        <v>5114</v>
      </c>
      <c r="M11" s="30">
        <f t="shared" si="18"/>
        <v>2255</v>
      </c>
      <c r="N11" s="30">
        <f t="shared" si="18"/>
        <v>2859</v>
      </c>
      <c r="O11" s="25">
        <f t="shared" si="1"/>
        <v>0.9900497512437811</v>
      </c>
      <c r="P11" s="26">
        <v>957</v>
      </c>
      <c r="Q11" s="26">
        <v>515</v>
      </c>
      <c r="R11" s="26">
        <v>442</v>
      </c>
      <c r="S11" s="30">
        <f t="shared" si="19"/>
        <v>2355</v>
      </c>
      <c r="T11" s="30">
        <f t="shared" si="19"/>
        <v>1123</v>
      </c>
      <c r="U11" s="30">
        <f t="shared" si="19"/>
        <v>1232</v>
      </c>
      <c r="V11" s="26">
        <v>902</v>
      </c>
      <c r="W11" s="31">
        <v>491</v>
      </c>
      <c r="X11" s="31">
        <v>411</v>
      </c>
      <c r="Y11" s="30">
        <f t="shared" si="20"/>
        <v>2223</v>
      </c>
      <c r="Z11" s="30">
        <f t="shared" si="20"/>
        <v>1062</v>
      </c>
      <c r="AA11" s="30">
        <f t="shared" si="20"/>
        <v>1161</v>
      </c>
      <c r="AB11" s="25">
        <f t="shared" si="2"/>
        <v>0.9425287356321839</v>
      </c>
      <c r="AC11" s="26">
        <v>2142</v>
      </c>
      <c r="AD11" s="26">
        <v>750</v>
      </c>
      <c r="AE11" s="26">
        <v>1392</v>
      </c>
      <c r="AF11" s="30">
        <f t="shared" si="21"/>
        <v>7075</v>
      </c>
      <c r="AG11" s="30">
        <f t="shared" si="21"/>
        <v>2715</v>
      </c>
      <c r="AH11" s="30">
        <f t="shared" si="21"/>
        <v>4360</v>
      </c>
      <c r="AI11" s="26">
        <v>2107</v>
      </c>
      <c r="AJ11" s="31">
        <v>728</v>
      </c>
      <c r="AK11" s="31">
        <v>1379</v>
      </c>
      <c r="AL11" s="30">
        <f t="shared" si="22"/>
        <v>6907</v>
      </c>
      <c r="AM11" s="30">
        <f t="shared" si="22"/>
        <v>2635</v>
      </c>
      <c r="AN11" s="30">
        <f t="shared" si="22"/>
        <v>4272</v>
      </c>
      <c r="AO11" s="25">
        <f t="shared" si="3"/>
        <v>0.9836601307189542</v>
      </c>
      <c r="AP11" s="26">
        <v>409</v>
      </c>
      <c r="AQ11" s="26">
        <v>227</v>
      </c>
      <c r="AR11" s="26">
        <v>182</v>
      </c>
      <c r="AS11" s="30">
        <f t="shared" si="23"/>
        <v>2009</v>
      </c>
      <c r="AT11" s="30">
        <f t="shared" si="23"/>
        <v>970</v>
      </c>
      <c r="AU11" s="30">
        <f t="shared" si="23"/>
        <v>1039</v>
      </c>
      <c r="AV11" s="26">
        <v>394</v>
      </c>
      <c r="AW11" s="31">
        <v>219</v>
      </c>
      <c r="AX11" s="31">
        <v>175</v>
      </c>
      <c r="AY11" s="30">
        <f t="shared" si="24"/>
        <v>1946</v>
      </c>
      <c r="AZ11" s="30">
        <f t="shared" si="24"/>
        <v>940</v>
      </c>
      <c r="BA11" s="30">
        <f t="shared" si="24"/>
        <v>1006</v>
      </c>
      <c r="BB11" s="25">
        <f t="shared" si="4"/>
        <v>0.9633251833740831</v>
      </c>
      <c r="BC11" s="26">
        <v>324</v>
      </c>
      <c r="BD11" s="26">
        <v>179</v>
      </c>
      <c r="BE11" s="26">
        <v>145</v>
      </c>
      <c r="BF11" s="30">
        <f t="shared" si="25"/>
        <v>1366</v>
      </c>
      <c r="BG11" s="30">
        <f t="shared" si="25"/>
        <v>666</v>
      </c>
      <c r="BH11" s="30">
        <f t="shared" si="25"/>
        <v>700</v>
      </c>
      <c r="BI11" s="26">
        <v>293</v>
      </c>
      <c r="BJ11" s="31">
        <v>167</v>
      </c>
      <c r="BK11" s="31">
        <v>126</v>
      </c>
      <c r="BL11" s="30">
        <f t="shared" si="26"/>
        <v>1203</v>
      </c>
      <c r="BM11" s="30">
        <f t="shared" si="26"/>
        <v>589</v>
      </c>
      <c r="BN11" s="30">
        <f t="shared" si="26"/>
        <v>614</v>
      </c>
      <c r="BO11" s="25">
        <f t="shared" si="5"/>
        <v>0.904320987654321</v>
      </c>
      <c r="BP11" s="26">
        <v>1209</v>
      </c>
      <c r="BQ11" s="26">
        <v>662</v>
      </c>
      <c r="BR11" s="26">
        <v>547</v>
      </c>
      <c r="BS11" s="30">
        <f t="shared" si="27"/>
        <v>4121</v>
      </c>
      <c r="BT11" s="30">
        <f t="shared" si="27"/>
        <v>2002</v>
      </c>
      <c r="BU11" s="30">
        <f t="shared" si="27"/>
        <v>2119</v>
      </c>
      <c r="BV11" s="26">
        <v>1117</v>
      </c>
      <c r="BW11" s="31">
        <v>610</v>
      </c>
      <c r="BX11" s="31">
        <v>507</v>
      </c>
      <c r="BY11" s="30">
        <f t="shared" si="28"/>
        <v>3739</v>
      </c>
      <c r="BZ11" s="30">
        <f t="shared" si="28"/>
        <v>1808</v>
      </c>
      <c r="CA11" s="30">
        <f t="shared" si="28"/>
        <v>1931</v>
      </c>
      <c r="CB11" s="25">
        <f t="shared" si="6"/>
        <v>0.923904052936311</v>
      </c>
      <c r="CC11" s="26">
        <v>6890</v>
      </c>
      <c r="CD11" s="26">
        <v>2972</v>
      </c>
      <c r="CE11" s="26">
        <v>3918</v>
      </c>
      <c r="CF11" s="30">
        <f>CF10+CC11</f>
        <v>22553</v>
      </c>
      <c r="CG11" s="30">
        <f t="shared" si="29"/>
        <v>10026</v>
      </c>
      <c r="CH11" s="30">
        <f t="shared" si="29"/>
        <v>12527</v>
      </c>
      <c r="CI11" s="26">
        <v>6817</v>
      </c>
      <c r="CJ11" s="31">
        <v>2935</v>
      </c>
      <c r="CK11" s="31">
        <v>3882</v>
      </c>
      <c r="CL11" s="30">
        <f t="shared" si="30"/>
        <v>22226</v>
      </c>
      <c r="CM11" s="30">
        <f t="shared" si="30"/>
        <v>9876</v>
      </c>
      <c r="CN11" s="30">
        <f t="shared" si="30"/>
        <v>12350</v>
      </c>
      <c r="CO11" s="25">
        <f t="shared" si="7"/>
        <v>0.9894049346879535</v>
      </c>
      <c r="CP11" s="26">
        <v>5</v>
      </c>
      <c r="CQ11" s="26">
        <v>4</v>
      </c>
      <c r="CR11" s="26">
        <v>1</v>
      </c>
      <c r="CS11" s="30">
        <f>CS10+CP11</f>
        <v>5</v>
      </c>
      <c r="CT11" s="30">
        <f>CT10+CQ11</f>
        <v>4</v>
      </c>
      <c r="CU11" s="30">
        <f>CU10+CR11</f>
        <v>1</v>
      </c>
      <c r="CV11" s="26">
        <v>4</v>
      </c>
      <c r="CW11" s="31">
        <v>3</v>
      </c>
      <c r="CX11" s="31">
        <v>1</v>
      </c>
      <c r="CY11" s="30">
        <f aca="true" t="shared" si="50" ref="CY11:DA16">CY10+CV11</f>
        <v>4</v>
      </c>
      <c r="CZ11" s="30">
        <f t="shared" si="50"/>
        <v>3</v>
      </c>
      <c r="DA11" s="30">
        <f t="shared" si="50"/>
        <v>1</v>
      </c>
      <c r="DB11" s="25">
        <f aca="true" t="shared" si="51" ref="DB11:DB16">CV11/CP11</f>
        <v>0.8</v>
      </c>
      <c r="DC11" s="26">
        <v>1168</v>
      </c>
      <c r="DD11" s="26">
        <v>530</v>
      </c>
      <c r="DE11" s="26">
        <v>638</v>
      </c>
      <c r="DF11" s="30">
        <f t="shared" si="31"/>
        <v>5239</v>
      </c>
      <c r="DG11" s="30">
        <f t="shared" si="31"/>
        <v>2293</v>
      </c>
      <c r="DH11" s="30">
        <f t="shared" si="31"/>
        <v>2946</v>
      </c>
      <c r="DI11" s="26">
        <v>1074</v>
      </c>
      <c r="DJ11" s="26">
        <v>481</v>
      </c>
      <c r="DK11" s="26">
        <v>593</v>
      </c>
      <c r="DL11" s="30">
        <f t="shared" si="32"/>
        <v>4922</v>
      </c>
      <c r="DM11" s="30">
        <f t="shared" si="32"/>
        <v>2126</v>
      </c>
      <c r="DN11" s="30">
        <f t="shared" si="32"/>
        <v>2796</v>
      </c>
      <c r="DO11" s="25">
        <f t="shared" si="8"/>
        <v>0.9195205479452054</v>
      </c>
      <c r="DP11" s="26">
        <v>6347</v>
      </c>
      <c r="DQ11" s="26">
        <v>2594</v>
      </c>
      <c r="DR11" s="26">
        <v>3753</v>
      </c>
      <c r="DS11" s="30">
        <f t="shared" si="33"/>
        <v>21147</v>
      </c>
      <c r="DT11" s="30">
        <f t="shared" si="33"/>
        <v>9153</v>
      </c>
      <c r="DU11" s="30">
        <f t="shared" si="33"/>
        <v>11994</v>
      </c>
      <c r="DV11" s="26">
        <v>6309</v>
      </c>
      <c r="DW11" s="26">
        <v>2580</v>
      </c>
      <c r="DX11" s="26">
        <v>3729</v>
      </c>
      <c r="DY11" s="30">
        <f t="shared" si="34"/>
        <v>21023</v>
      </c>
      <c r="DZ11" s="30">
        <f t="shared" si="34"/>
        <v>9094</v>
      </c>
      <c r="EA11" s="30">
        <f t="shared" si="34"/>
        <v>11929</v>
      </c>
      <c r="EB11" s="25">
        <f t="shared" si="9"/>
        <v>0.9940129194895226</v>
      </c>
      <c r="EC11" s="26">
        <v>523</v>
      </c>
      <c r="ED11" s="26">
        <v>297</v>
      </c>
      <c r="EE11" s="26">
        <v>226</v>
      </c>
      <c r="EF11" s="30">
        <f t="shared" si="35"/>
        <v>3325</v>
      </c>
      <c r="EG11" s="30">
        <f t="shared" si="35"/>
        <v>1743</v>
      </c>
      <c r="EH11" s="30">
        <f t="shared" si="35"/>
        <v>1582</v>
      </c>
      <c r="EI11" s="26">
        <v>465</v>
      </c>
      <c r="EJ11" s="26">
        <v>265</v>
      </c>
      <c r="EK11" s="26">
        <v>200</v>
      </c>
      <c r="EL11" s="30">
        <f t="shared" si="36"/>
        <v>3071</v>
      </c>
      <c r="EM11" s="30">
        <f t="shared" si="36"/>
        <v>1602</v>
      </c>
      <c r="EN11" s="30">
        <f t="shared" si="36"/>
        <v>1469</v>
      </c>
      <c r="EO11" s="25">
        <f t="shared" si="10"/>
        <v>0.8891013384321224</v>
      </c>
      <c r="EP11" s="26">
        <v>951</v>
      </c>
      <c r="EQ11" s="26">
        <v>559</v>
      </c>
      <c r="ER11" s="26">
        <v>392</v>
      </c>
      <c r="ES11" s="30">
        <f t="shared" si="37"/>
        <v>1925</v>
      </c>
      <c r="ET11" s="30">
        <f t="shared" si="37"/>
        <v>988</v>
      </c>
      <c r="EU11" s="30">
        <f t="shared" si="37"/>
        <v>937</v>
      </c>
      <c r="EV11" s="26">
        <v>910</v>
      </c>
      <c r="EW11" s="26">
        <v>534</v>
      </c>
      <c r="EX11" s="26">
        <v>376</v>
      </c>
      <c r="EY11" s="30">
        <f t="shared" si="38"/>
        <v>1827</v>
      </c>
      <c r="EZ11" s="30">
        <f t="shared" si="38"/>
        <v>925</v>
      </c>
      <c r="FA11" s="30">
        <f t="shared" si="38"/>
        <v>902</v>
      </c>
      <c r="FB11" s="25">
        <f t="shared" si="11"/>
        <v>0.9568874868559412</v>
      </c>
      <c r="FC11" s="26">
        <v>745</v>
      </c>
      <c r="FD11" s="26">
        <v>442</v>
      </c>
      <c r="FE11" s="26">
        <v>303</v>
      </c>
      <c r="FF11" s="30">
        <f t="shared" si="39"/>
        <v>1606</v>
      </c>
      <c r="FG11" s="30">
        <f t="shared" si="39"/>
        <v>817</v>
      </c>
      <c r="FH11" s="30">
        <f t="shared" si="39"/>
        <v>789</v>
      </c>
      <c r="FI11" s="26">
        <v>714</v>
      </c>
      <c r="FJ11" s="26">
        <v>423</v>
      </c>
      <c r="FK11" s="26">
        <v>291</v>
      </c>
      <c r="FL11" s="30">
        <f t="shared" si="40"/>
        <v>1522</v>
      </c>
      <c r="FM11" s="30">
        <f t="shared" si="40"/>
        <v>780</v>
      </c>
      <c r="FN11" s="30">
        <f t="shared" si="40"/>
        <v>742</v>
      </c>
      <c r="FO11" s="25">
        <f t="shared" si="12"/>
        <v>0.9583892617449664</v>
      </c>
      <c r="FP11" s="26">
        <v>602</v>
      </c>
      <c r="FQ11" s="26">
        <v>340</v>
      </c>
      <c r="FR11" s="26">
        <v>262</v>
      </c>
      <c r="FS11" s="30">
        <f>FS10+FP11</f>
        <v>1323</v>
      </c>
      <c r="FT11" s="30">
        <f t="shared" si="46"/>
        <v>708</v>
      </c>
      <c r="FU11" s="30">
        <f t="shared" si="46"/>
        <v>615</v>
      </c>
      <c r="FV11" s="26">
        <v>596</v>
      </c>
      <c r="FW11" s="26">
        <v>336</v>
      </c>
      <c r="FX11" s="26">
        <v>260</v>
      </c>
      <c r="FY11" s="30">
        <f>FY10+FV11</f>
        <v>1297</v>
      </c>
      <c r="FZ11" s="30">
        <f t="shared" si="47"/>
        <v>691</v>
      </c>
      <c r="GA11" s="30">
        <f t="shared" si="47"/>
        <v>606</v>
      </c>
      <c r="GB11" s="25">
        <f t="shared" si="48"/>
        <v>0.9900332225913622</v>
      </c>
      <c r="GC11" s="26">
        <v>402</v>
      </c>
      <c r="GD11" s="26">
        <v>227</v>
      </c>
      <c r="GE11" s="26">
        <v>175</v>
      </c>
      <c r="GF11" s="30">
        <f t="shared" si="41"/>
        <v>2481</v>
      </c>
      <c r="GG11" s="30">
        <f t="shared" si="41"/>
        <v>1016</v>
      </c>
      <c r="GH11" s="30">
        <f t="shared" si="41"/>
        <v>1465</v>
      </c>
      <c r="GI11" s="26">
        <v>395</v>
      </c>
      <c r="GJ11" s="26">
        <v>221</v>
      </c>
      <c r="GK11" s="26">
        <v>174</v>
      </c>
      <c r="GL11" s="30">
        <f t="shared" si="42"/>
        <v>2446</v>
      </c>
      <c r="GM11" s="30">
        <f t="shared" si="42"/>
        <v>993</v>
      </c>
      <c r="GN11" s="30">
        <f t="shared" si="42"/>
        <v>1453</v>
      </c>
      <c r="GO11" s="25">
        <f t="shared" si="13"/>
        <v>0.9825870646766169</v>
      </c>
      <c r="GP11" s="26">
        <v>579</v>
      </c>
      <c r="GQ11" s="26">
        <v>262</v>
      </c>
      <c r="GR11" s="26">
        <v>317</v>
      </c>
      <c r="GS11" s="30">
        <f t="shared" si="43"/>
        <v>4212</v>
      </c>
      <c r="GT11" s="30">
        <f t="shared" si="43"/>
        <v>1691</v>
      </c>
      <c r="GU11" s="30">
        <f t="shared" si="43"/>
        <v>2521</v>
      </c>
      <c r="GV11" s="26">
        <v>551</v>
      </c>
      <c r="GW11" s="26">
        <v>247</v>
      </c>
      <c r="GX11" s="26">
        <v>304</v>
      </c>
      <c r="GY11" s="30">
        <f t="shared" si="44"/>
        <v>4054</v>
      </c>
      <c r="GZ11" s="30">
        <f t="shared" si="44"/>
        <v>1622</v>
      </c>
      <c r="HA11" s="30">
        <f t="shared" si="44"/>
        <v>2432</v>
      </c>
      <c r="HB11" s="25">
        <f t="shared" si="14"/>
        <v>0.9516407599309153</v>
      </c>
      <c r="HC11" s="26">
        <v>130</v>
      </c>
      <c r="HD11" s="26">
        <v>81</v>
      </c>
      <c r="HE11" s="26">
        <v>49</v>
      </c>
      <c r="HF11" s="30">
        <f>HF10+HC11</f>
        <v>130</v>
      </c>
      <c r="HG11" s="30">
        <f>HG10+HD11</f>
        <v>81</v>
      </c>
      <c r="HH11" s="30">
        <f>HH10+HE11</f>
        <v>49</v>
      </c>
      <c r="HI11" s="26">
        <v>109</v>
      </c>
      <c r="HJ11" s="26">
        <v>66</v>
      </c>
      <c r="HK11" s="26">
        <v>43</v>
      </c>
      <c r="HL11" s="30">
        <f>HL10+HI11</f>
        <v>109</v>
      </c>
      <c r="HM11" s="30">
        <f>HM10+HJ11</f>
        <v>66</v>
      </c>
      <c r="HN11" s="30">
        <f>HN10+HK11</f>
        <v>43</v>
      </c>
      <c r="HO11" s="25">
        <f aca="true" t="shared" si="52" ref="HO11:HO16">HI11/HC11</f>
        <v>0.8384615384615385</v>
      </c>
      <c r="HP11" s="23">
        <f>SUM(C11,P11,AC11,AP11,BC11,BP11,CC11,CP11,DC11,DP11,EC11,EP11,FC11,FP11,GC11,GP11,HC11)</f>
        <v>23986</v>
      </c>
      <c r="HQ11" s="23">
        <f>SUM(D11,Q11,AD11,AQ11,BD11,BQ11,CD11,CQ11,DD11,DQ11,ED11,EQ11,FD11,FQ11,GD11,GQ11,HD11)</f>
        <v>10985</v>
      </c>
      <c r="HR11" s="23">
        <f>SUM(E11,R11,AE11,AR11,BE11,BR11,CE11,CR11,DE11,DR11,EE11,ER11,FE11,FR11,GE11,GR11,HE11)</f>
        <v>13001</v>
      </c>
      <c r="HS11" s="23">
        <f t="shared" si="15"/>
        <v>86054</v>
      </c>
      <c r="HT11" s="23">
        <f>SUM(G11,T11,AG11,AT11,BG11,BT11,CG11,CT11,DG11,DT11,EG11,ET11,FG11,FT11,GG11,GT11,HG11)</f>
        <v>38287</v>
      </c>
      <c r="HU11" s="23">
        <f>SUM(H11,U11,AH11,AU11,BH11,BU11,CH11,CU11,DH11,DU11,EH11,EU11,FH11,FU11,GH11,GU11,HH11)</f>
        <v>47767</v>
      </c>
      <c r="HV11" s="23">
        <f>SUM(I11,V11,AI11,AV11,BI11,BV11,CI11,CV11,DI11,DV11,EI11,EV11,FI11,FV11,GI11,GV11,HI11)</f>
        <v>23354</v>
      </c>
      <c r="HW11" s="23">
        <f>SUM(J11,W11,AJ11,AW11,BJ11,BW11,CJ11,CW11,DJ11,DW11,EJ11,EW11,FJ11,FW11,GJ11,GW11,HJ11)</f>
        <v>10648</v>
      </c>
      <c r="HX11" s="23">
        <f>SUM(K11,X11,AK11,AX11,BK11,BX11,CK11,CX11,DK11,DX11,EK11,EX11,FK11,FX11,GK11,GX11,HK11)</f>
        <v>12706</v>
      </c>
      <c r="HY11" s="23">
        <f>SUM(L11,Y11,AL11,AY11,BL11,BY11,CL11,CY11,DL11,DY11,EL11,EY11,FL11,FY11,GL11,GY11,HL11)</f>
        <v>83633</v>
      </c>
      <c r="HZ11" s="23">
        <f>SUM(M11,Z11,AM11,AZ11,BM11,BZ11,CM11,CZ11,DM11,DZ11,EM11,EZ11,FM11,FZ11,GM11,GZ11,HM11)</f>
        <v>37067</v>
      </c>
      <c r="IA11" s="23">
        <f>SUM(N11,AA11,AN11,BA11,BN11,CA11,CN11,DA11,DN11,EA11,EN11,FA11,FN11,GA11,GN11,HA11,HN11)</f>
        <v>46566</v>
      </c>
      <c r="IB11" s="25">
        <f>HV11/HP11</f>
        <v>0.9736512965896773</v>
      </c>
      <c r="IC11" s="50">
        <f t="shared" si="16"/>
        <v>0.9718665024287075</v>
      </c>
    </row>
    <row r="12" spans="1:237" ht="15">
      <c r="A12" s="37" t="s">
        <v>38</v>
      </c>
      <c r="B12" s="38">
        <v>417178</v>
      </c>
      <c r="C12" s="39">
        <v>985</v>
      </c>
      <c r="D12" s="39">
        <v>559</v>
      </c>
      <c r="E12" s="39">
        <v>426</v>
      </c>
      <c r="F12" s="52">
        <f t="shared" si="17"/>
        <v>6167</v>
      </c>
      <c r="G12" s="40">
        <f t="shared" si="17"/>
        <v>2850</v>
      </c>
      <c r="H12" s="40">
        <f t="shared" si="17"/>
        <v>3317</v>
      </c>
      <c r="I12" s="39">
        <v>971</v>
      </c>
      <c r="J12" s="39">
        <v>556</v>
      </c>
      <c r="K12" s="39">
        <v>415</v>
      </c>
      <c r="L12" s="40">
        <f t="shared" si="45"/>
        <v>6085</v>
      </c>
      <c r="M12" s="40">
        <f t="shared" si="18"/>
        <v>2811</v>
      </c>
      <c r="N12" s="40">
        <f t="shared" si="18"/>
        <v>3274</v>
      </c>
      <c r="O12" s="41">
        <f t="shared" si="1"/>
        <v>0.9857868020304569</v>
      </c>
      <c r="P12" s="39">
        <v>1247</v>
      </c>
      <c r="Q12" s="39">
        <v>737</v>
      </c>
      <c r="R12" s="39">
        <v>510</v>
      </c>
      <c r="S12" s="40">
        <f t="shared" si="19"/>
        <v>3602</v>
      </c>
      <c r="T12" s="40">
        <f t="shared" si="19"/>
        <v>1860</v>
      </c>
      <c r="U12" s="40">
        <f t="shared" si="19"/>
        <v>1742</v>
      </c>
      <c r="V12" s="39">
        <v>1189</v>
      </c>
      <c r="W12" s="39">
        <v>703</v>
      </c>
      <c r="X12" s="39">
        <v>486</v>
      </c>
      <c r="Y12" s="40">
        <f t="shared" si="20"/>
        <v>3412</v>
      </c>
      <c r="Z12" s="40">
        <f t="shared" si="20"/>
        <v>1765</v>
      </c>
      <c r="AA12" s="40">
        <f t="shared" si="20"/>
        <v>1647</v>
      </c>
      <c r="AB12" s="41">
        <f t="shared" si="2"/>
        <v>0.9534883720930233</v>
      </c>
      <c r="AC12" s="39">
        <v>1240</v>
      </c>
      <c r="AD12" s="39">
        <v>705</v>
      </c>
      <c r="AE12" s="39">
        <v>535</v>
      </c>
      <c r="AF12" s="40">
        <f t="shared" si="21"/>
        <v>8315</v>
      </c>
      <c r="AG12" s="40">
        <f t="shared" si="21"/>
        <v>3420</v>
      </c>
      <c r="AH12" s="40">
        <f t="shared" si="21"/>
        <v>4895</v>
      </c>
      <c r="AI12" s="39">
        <v>1201</v>
      </c>
      <c r="AJ12" s="39">
        <v>687</v>
      </c>
      <c r="AK12" s="39">
        <v>514</v>
      </c>
      <c r="AL12" s="40">
        <f t="shared" si="22"/>
        <v>8108</v>
      </c>
      <c r="AM12" s="40">
        <f t="shared" si="22"/>
        <v>3322</v>
      </c>
      <c r="AN12" s="40">
        <f t="shared" si="22"/>
        <v>4786</v>
      </c>
      <c r="AO12" s="41">
        <f t="shared" si="3"/>
        <v>0.9685483870967742</v>
      </c>
      <c r="AP12" s="39">
        <v>843</v>
      </c>
      <c r="AQ12" s="39">
        <v>465</v>
      </c>
      <c r="AR12" s="39">
        <v>378</v>
      </c>
      <c r="AS12" s="40">
        <f t="shared" si="23"/>
        <v>2852</v>
      </c>
      <c r="AT12" s="40">
        <f t="shared" si="23"/>
        <v>1435</v>
      </c>
      <c r="AU12" s="40">
        <f t="shared" si="23"/>
        <v>1417</v>
      </c>
      <c r="AV12" s="39">
        <v>830</v>
      </c>
      <c r="AW12" s="39">
        <v>458</v>
      </c>
      <c r="AX12" s="39">
        <v>372</v>
      </c>
      <c r="AY12" s="40">
        <f t="shared" si="24"/>
        <v>2776</v>
      </c>
      <c r="AZ12" s="40">
        <f t="shared" si="24"/>
        <v>1398</v>
      </c>
      <c r="BA12" s="40">
        <f t="shared" si="24"/>
        <v>1378</v>
      </c>
      <c r="BB12" s="41">
        <f t="shared" si="4"/>
        <v>0.9845788849347569</v>
      </c>
      <c r="BC12" s="39">
        <v>485</v>
      </c>
      <c r="BD12" s="39">
        <v>280</v>
      </c>
      <c r="BE12" s="39">
        <v>205</v>
      </c>
      <c r="BF12" s="40">
        <f t="shared" si="25"/>
        <v>1851</v>
      </c>
      <c r="BG12" s="40">
        <f t="shared" si="25"/>
        <v>946</v>
      </c>
      <c r="BH12" s="40">
        <f t="shared" si="25"/>
        <v>905</v>
      </c>
      <c r="BI12" s="39">
        <v>441</v>
      </c>
      <c r="BJ12" s="39">
        <v>255</v>
      </c>
      <c r="BK12" s="39">
        <v>186</v>
      </c>
      <c r="BL12" s="52">
        <f t="shared" si="26"/>
        <v>1644</v>
      </c>
      <c r="BM12" s="40">
        <f t="shared" si="26"/>
        <v>844</v>
      </c>
      <c r="BN12" s="40">
        <f t="shared" si="26"/>
        <v>800</v>
      </c>
      <c r="BO12" s="41">
        <f t="shared" si="5"/>
        <v>0.9092783505154639</v>
      </c>
      <c r="BP12" s="39">
        <v>1824</v>
      </c>
      <c r="BQ12" s="39">
        <v>1005</v>
      </c>
      <c r="BR12" s="39">
        <v>819</v>
      </c>
      <c r="BS12" s="52">
        <f t="shared" si="27"/>
        <v>5945</v>
      </c>
      <c r="BT12" s="40">
        <f t="shared" si="27"/>
        <v>3007</v>
      </c>
      <c r="BU12" s="40">
        <f t="shared" si="27"/>
        <v>2938</v>
      </c>
      <c r="BV12" s="39">
        <v>1677</v>
      </c>
      <c r="BW12" s="39">
        <v>922</v>
      </c>
      <c r="BX12" s="39">
        <v>755</v>
      </c>
      <c r="BY12" s="52">
        <f t="shared" si="28"/>
        <v>5416</v>
      </c>
      <c r="BZ12" s="40">
        <f t="shared" si="28"/>
        <v>2730</v>
      </c>
      <c r="CA12" s="40">
        <f t="shared" si="28"/>
        <v>2686</v>
      </c>
      <c r="CB12" s="41">
        <f t="shared" si="6"/>
        <v>0.9194078947368421</v>
      </c>
      <c r="CC12" s="39">
        <v>6124</v>
      </c>
      <c r="CD12" s="39">
        <v>3131</v>
      </c>
      <c r="CE12" s="39">
        <v>2993</v>
      </c>
      <c r="CF12" s="52">
        <f t="shared" si="29"/>
        <v>28677</v>
      </c>
      <c r="CG12" s="40">
        <f t="shared" si="29"/>
        <v>13157</v>
      </c>
      <c r="CH12" s="40">
        <f t="shared" si="29"/>
        <v>15520</v>
      </c>
      <c r="CI12" s="39">
        <v>6060</v>
      </c>
      <c r="CJ12" s="39">
        <v>3091</v>
      </c>
      <c r="CK12" s="39">
        <v>2969</v>
      </c>
      <c r="CL12" s="52">
        <f t="shared" si="30"/>
        <v>28286</v>
      </c>
      <c r="CM12" s="40">
        <f t="shared" si="30"/>
        <v>12967</v>
      </c>
      <c r="CN12" s="40">
        <f t="shared" si="30"/>
        <v>15319</v>
      </c>
      <c r="CO12" s="41">
        <f t="shared" si="7"/>
        <v>0.9895493141737427</v>
      </c>
      <c r="CP12" s="39">
        <v>764</v>
      </c>
      <c r="CQ12" s="39">
        <v>446</v>
      </c>
      <c r="CR12" s="39">
        <v>318</v>
      </c>
      <c r="CS12" s="40">
        <f>CS11+CP12</f>
        <v>769</v>
      </c>
      <c r="CT12" s="40">
        <f>CT11+CQ12</f>
        <v>450</v>
      </c>
      <c r="CU12" s="40">
        <f>CU11+CR12</f>
        <v>319</v>
      </c>
      <c r="CV12" s="39">
        <v>744</v>
      </c>
      <c r="CW12" s="39">
        <v>430</v>
      </c>
      <c r="CX12" s="39">
        <v>314</v>
      </c>
      <c r="CY12" s="40">
        <f t="shared" si="50"/>
        <v>748</v>
      </c>
      <c r="CZ12" s="40">
        <f t="shared" si="50"/>
        <v>433</v>
      </c>
      <c r="DA12" s="40">
        <f t="shared" si="50"/>
        <v>315</v>
      </c>
      <c r="DB12" s="41">
        <f t="shared" si="51"/>
        <v>0.9738219895287958</v>
      </c>
      <c r="DC12" s="39">
        <v>1663</v>
      </c>
      <c r="DD12" s="39">
        <v>856</v>
      </c>
      <c r="DE12" s="39">
        <v>807</v>
      </c>
      <c r="DF12" s="40">
        <f t="shared" si="31"/>
        <v>6902</v>
      </c>
      <c r="DG12" s="40">
        <f t="shared" si="31"/>
        <v>3149</v>
      </c>
      <c r="DH12" s="40">
        <f t="shared" si="31"/>
        <v>3753</v>
      </c>
      <c r="DI12" s="39">
        <v>1587</v>
      </c>
      <c r="DJ12" s="39">
        <v>816</v>
      </c>
      <c r="DK12" s="39">
        <v>771</v>
      </c>
      <c r="DL12" s="40">
        <f t="shared" si="32"/>
        <v>6509</v>
      </c>
      <c r="DM12" s="40">
        <f t="shared" si="32"/>
        <v>2942</v>
      </c>
      <c r="DN12" s="40">
        <f t="shared" si="32"/>
        <v>3567</v>
      </c>
      <c r="DO12" s="41">
        <f t="shared" si="8"/>
        <v>0.9542994588093806</v>
      </c>
      <c r="DP12" s="39">
        <v>6182</v>
      </c>
      <c r="DQ12" s="39">
        <v>2998</v>
      </c>
      <c r="DR12" s="39">
        <v>3184</v>
      </c>
      <c r="DS12" s="40">
        <f t="shared" si="33"/>
        <v>27329</v>
      </c>
      <c r="DT12" s="40">
        <f t="shared" si="33"/>
        <v>12151</v>
      </c>
      <c r="DU12" s="40">
        <f t="shared" si="33"/>
        <v>15178</v>
      </c>
      <c r="DV12" s="39">
        <v>6146</v>
      </c>
      <c r="DW12" s="39">
        <v>2976</v>
      </c>
      <c r="DX12" s="39">
        <v>3170</v>
      </c>
      <c r="DY12" s="40">
        <f t="shared" si="34"/>
        <v>27169</v>
      </c>
      <c r="DZ12" s="40">
        <f t="shared" si="34"/>
        <v>12070</v>
      </c>
      <c r="EA12" s="40">
        <f t="shared" si="34"/>
        <v>15099</v>
      </c>
      <c r="EB12" s="41">
        <f t="shared" si="9"/>
        <v>0.9941766418634747</v>
      </c>
      <c r="EC12" s="39">
        <v>750</v>
      </c>
      <c r="ED12" s="39">
        <v>390</v>
      </c>
      <c r="EE12" s="39">
        <v>360</v>
      </c>
      <c r="EF12" s="40">
        <f t="shared" si="35"/>
        <v>4075</v>
      </c>
      <c r="EG12" s="40">
        <f t="shared" si="35"/>
        <v>2133</v>
      </c>
      <c r="EH12" s="40">
        <f t="shared" si="35"/>
        <v>1942</v>
      </c>
      <c r="EI12" s="39">
        <v>691</v>
      </c>
      <c r="EJ12" s="39">
        <v>349</v>
      </c>
      <c r="EK12" s="39">
        <v>342</v>
      </c>
      <c r="EL12" s="40">
        <f t="shared" si="36"/>
        <v>3762</v>
      </c>
      <c r="EM12" s="40">
        <f t="shared" si="36"/>
        <v>1951</v>
      </c>
      <c r="EN12" s="40">
        <f t="shared" si="36"/>
        <v>1811</v>
      </c>
      <c r="EO12" s="41">
        <f t="shared" si="10"/>
        <v>0.9213333333333333</v>
      </c>
      <c r="EP12" s="39">
        <v>1311</v>
      </c>
      <c r="EQ12" s="39">
        <v>773</v>
      </c>
      <c r="ER12" s="39">
        <v>538</v>
      </c>
      <c r="ES12" s="40">
        <f t="shared" si="37"/>
        <v>3236</v>
      </c>
      <c r="ET12" s="40">
        <f t="shared" si="37"/>
        <v>1761</v>
      </c>
      <c r="EU12" s="40">
        <f t="shared" si="37"/>
        <v>1475</v>
      </c>
      <c r="EV12" s="39">
        <v>1261</v>
      </c>
      <c r="EW12" s="39">
        <v>741</v>
      </c>
      <c r="EX12" s="39">
        <v>520</v>
      </c>
      <c r="EY12" s="40">
        <f t="shared" si="38"/>
        <v>3088</v>
      </c>
      <c r="EZ12" s="40">
        <f t="shared" si="38"/>
        <v>1666</v>
      </c>
      <c r="FA12" s="40">
        <f t="shared" si="38"/>
        <v>1422</v>
      </c>
      <c r="FB12" s="41">
        <f t="shared" si="11"/>
        <v>0.96186117467582</v>
      </c>
      <c r="FC12" s="39">
        <v>1218</v>
      </c>
      <c r="FD12" s="53">
        <v>726</v>
      </c>
      <c r="FE12" s="53">
        <v>492</v>
      </c>
      <c r="FF12" s="40">
        <f t="shared" si="39"/>
        <v>2824</v>
      </c>
      <c r="FG12" s="40">
        <f t="shared" si="39"/>
        <v>1543</v>
      </c>
      <c r="FH12" s="40">
        <f t="shared" si="39"/>
        <v>1281</v>
      </c>
      <c r="FI12" s="39">
        <v>1191</v>
      </c>
      <c r="FJ12" s="39">
        <v>709</v>
      </c>
      <c r="FK12" s="39">
        <v>482</v>
      </c>
      <c r="FL12" s="40">
        <f t="shared" si="40"/>
        <v>2713</v>
      </c>
      <c r="FM12" s="40">
        <f t="shared" si="40"/>
        <v>1489</v>
      </c>
      <c r="FN12" s="40">
        <f t="shared" si="40"/>
        <v>1224</v>
      </c>
      <c r="FO12" s="41">
        <f t="shared" si="12"/>
        <v>0.9778325123152709</v>
      </c>
      <c r="FP12" s="39">
        <v>580</v>
      </c>
      <c r="FQ12" s="39">
        <v>332</v>
      </c>
      <c r="FR12" s="39">
        <v>248</v>
      </c>
      <c r="FS12" s="40">
        <f>FS11+FP12</f>
        <v>1903</v>
      </c>
      <c r="FT12" s="40">
        <f t="shared" si="46"/>
        <v>1040</v>
      </c>
      <c r="FU12" s="40">
        <f t="shared" si="46"/>
        <v>863</v>
      </c>
      <c r="FV12" s="39">
        <v>568</v>
      </c>
      <c r="FW12" s="39">
        <v>324</v>
      </c>
      <c r="FX12" s="39">
        <v>244</v>
      </c>
      <c r="FY12" s="40">
        <f>FY11+FV12</f>
        <v>1865</v>
      </c>
      <c r="FZ12" s="40">
        <f t="shared" si="47"/>
        <v>1015</v>
      </c>
      <c r="GA12" s="40">
        <f t="shared" si="47"/>
        <v>850</v>
      </c>
      <c r="GB12" s="41">
        <f t="shared" si="48"/>
        <v>0.9793103448275862</v>
      </c>
      <c r="GC12" s="39">
        <v>625</v>
      </c>
      <c r="GD12" s="39">
        <v>345</v>
      </c>
      <c r="GE12" s="39">
        <v>280</v>
      </c>
      <c r="GF12" s="40">
        <f t="shared" si="41"/>
        <v>3106</v>
      </c>
      <c r="GG12" s="40">
        <f t="shared" si="41"/>
        <v>1361</v>
      </c>
      <c r="GH12" s="40">
        <f t="shared" si="41"/>
        <v>1745</v>
      </c>
      <c r="GI12" s="39">
        <v>620</v>
      </c>
      <c r="GJ12" s="39">
        <v>342</v>
      </c>
      <c r="GK12" s="39">
        <v>278</v>
      </c>
      <c r="GL12" s="40">
        <f t="shared" si="42"/>
        <v>3066</v>
      </c>
      <c r="GM12" s="40">
        <f t="shared" si="42"/>
        <v>1335</v>
      </c>
      <c r="GN12" s="40">
        <f t="shared" si="42"/>
        <v>1731</v>
      </c>
      <c r="GO12" s="41">
        <f t="shared" si="13"/>
        <v>0.992</v>
      </c>
      <c r="GP12" s="39">
        <v>798</v>
      </c>
      <c r="GQ12" s="39">
        <v>441</v>
      </c>
      <c r="GR12" s="39">
        <v>357</v>
      </c>
      <c r="GS12" s="40">
        <f t="shared" si="43"/>
        <v>5010</v>
      </c>
      <c r="GT12" s="40">
        <f t="shared" si="43"/>
        <v>2132</v>
      </c>
      <c r="GU12" s="40">
        <f t="shared" si="43"/>
        <v>2878</v>
      </c>
      <c r="GV12" s="39">
        <v>771</v>
      </c>
      <c r="GW12" s="39">
        <v>425</v>
      </c>
      <c r="GX12" s="39">
        <v>346</v>
      </c>
      <c r="GY12" s="40">
        <f t="shared" si="44"/>
        <v>4825</v>
      </c>
      <c r="GZ12" s="40">
        <f t="shared" si="44"/>
        <v>2047</v>
      </c>
      <c r="HA12" s="40">
        <f t="shared" si="44"/>
        <v>2778</v>
      </c>
      <c r="HB12" s="41">
        <f t="shared" si="14"/>
        <v>0.9661654135338346</v>
      </c>
      <c r="HC12" s="39">
        <v>439</v>
      </c>
      <c r="HD12" s="39">
        <v>251</v>
      </c>
      <c r="HE12" s="39">
        <v>188</v>
      </c>
      <c r="HF12" s="40">
        <f>HF11+HC12</f>
        <v>569</v>
      </c>
      <c r="HG12" s="40">
        <f>HG11+HD12</f>
        <v>332</v>
      </c>
      <c r="HH12" s="40">
        <f>HH11+HE12</f>
        <v>237</v>
      </c>
      <c r="HI12" s="39">
        <v>396</v>
      </c>
      <c r="HJ12" s="39">
        <v>219</v>
      </c>
      <c r="HK12" s="39">
        <v>177</v>
      </c>
      <c r="HL12" s="40">
        <f>HL11+HI12</f>
        <v>505</v>
      </c>
      <c r="HM12" s="40">
        <f>HM11+HJ12</f>
        <v>285</v>
      </c>
      <c r="HN12" s="40">
        <f>HN11+HK12</f>
        <v>220</v>
      </c>
      <c r="HO12" s="41">
        <f t="shared" si="52"/>
        <v>0.9020501138952164</v>
      </c>
      <c r="HP12" s="42">
        <f>SUM(C12,P12,AC12,AP12,BC12,BP12,CC12,CP12,DC12,DP12,EC12,EP12,FC12,FP12,GC12,GP12,HC12)</f>
        <v>27078</v>
      </c>
      <c r="HQ12" s="42">
        <f>SUM(D12,Q12,AD12,AQ12,BD12,BQ12,CD12,CQ12,DD12,DQ12,ED12,EQ12,FD12,FQ12,GD12,GQ12,HD12)</f>
        <v>14440</v>
      </c>
      <c r="HR12" s="42">
        <f>SUM(E12,R12,AE12,AR12,BE12,BR12,CE12,CR12,DE12,DR12,EE12,ER12,FE12,FR12,GE12,GR12,HE12)</f>
        <v>12638</v>
      </c>
      <c r="HS12" s="42">
        <f t="shared" si="15"/>
        <v>113132</v>
      </c>
      <c r="HT12" s="42">
        <f>SUM(G12,T12,AG12,AT12,BG12,BT12,CG12,CT12,DG12,DT12,EG12,ET12,FG12,FT12,GG12,GT12,HG12)</f>
        <v>52727</v>
      </c>
      <c r="HU12" s="42">
        <f>SUM(H12,U12,AH12,AU12,BH12,BU12,CH12,CU12,DH12,DU12,EH12,EU12,FH12,FU12,GH12,GU12,HH12)</f>
        <v>60405</v>
      </c>
      <c r="HV12" s="42">
        <f>SUM(I12,V12,AI12,AV12,BI12,BV12,CI12,CV12,DI12,DV12,EI12,EV12,FI12,FV12,GI12,GV12,HI12)</f>
        <v>26344</v>
      </c>
      <c r="HW12" s="42">
        <f>SUM(J12,W12,AJ12,AW12,BJ12,BW12,CJ12,CW12,DJ12,DW12,EJ12,EW12,FJ12,FW12,GJ12,GW12,HJ12)</f>
        <v>14003</v>
      </c>
      <c r="HX12" s="42">
        <f>SUM(K12,X12,AK12,AX12,BK12,BX12,CK12,CX12,DK12,DX12,EK12,EX12,FK12,FX12,GK12,GX12,HK12)</f>
        <v>12341</v>
      </c>
      <c r="HY12" s="42">
        <f>SUM(L12,Y12,AL12,AY12,BL12,BY12,CL12,CY12,DL12,DY12,EL12,EY12,FL12,FY12,GL12,GY12,HL12)</f>
        <v>109977</v>
      </c>
      <c r="HZ12" s="42">
        <f>SUM(M12,Z12,AM12,AZ12,BM12,BZ12,CM12,CZ12,DM12,DZ12,EM12,EZ12,FM12,FZ12,GM12,GZ12,HM12)</f>
        <v>51070</v>
      </c>
      <c r="IA12" s="42">
        <f>SUM(N12,AA12,AN12,BA12,BN12,CA12,CN12,DA12,DN12,EA12,EN12,FA12,FN12,GA12,GN12,HA12,HN12)</f>
        <v>58907</v>
      </c>
      <c r="IB12" s="41">
        <f>HV12/HP12</f>
        <v>0.972893123568949</v>
      </c>
      <c r="IC12" s="51">
        <f t="shared" si="16"/>
        <v>0.9721122228900753</v>
      </c>
    </row>
    <row r="13" spans="1:237" ht="15">
      <c r="A13" s="54" t="s">
        <v>39</v>
      </c>
      <c r="B13" s="55">
        <v>428391</v>
      </c>
      <c r="C13" s="56">
        <v>1184</v>
      </c>
      <c r="D13" s="56">
        <v>638</v>
      </c>
      <c r="E13" s="56">
        <v>546</v>
      </c>
      <c r="F13" s="57">
        <f t="shared" si="17"/>
        <v>7351</v>
      </c>
      <c r="G13" s="57">
        <f t="shared" si="17"/>
        <v>3488</v>
      </c>
      <c r="H13" s="57">
        <f t="shared" si="17"/>
        <v>3863</v>
      </c>
      <c r="I13" s="56">
        <v>1169</v>
      </c>
      <c r="J13" s="56">
        <v>630</v>
      </c>
      <c r="K13" s="56">
        <v>539</v>
      </c>
      <c r="L13" s="57">
        <f t="shared" si="45"/>
        <v>7254</v>
      </c>
      <c r="M13" s="57">
        <f t="shared" si="18"/>
        <v>3441</v>
      </c>
      <c r="N13" s="57">
        <f t="shared" si="18"/>
        <v>3813</v>
      </c>
      <c r="O13" s="58">
        <f>I13/C13</f>
        <v>0.987331081081081</v>
      </c>
      <c r="P13" s="56">
        <v>704</v>
      </c>
      <c r="Q13" s="56">
        <v>402</v>
      </c>
      <c r="R13" s="56">
        <v>302</v>
      </c>
      <c r="S13" s="57">
        <f t="shared" si="19"/>
        <v>4306</v>
      </c>
      <c r="T13" s="57">
        <f t="shared" si="19"/>
        <v>2262</v>
      </c>
      <c r="U13" s="57">
        <f t="shared" si="19"/>
        <v>2044</v>
      </c>
      <c r="V13" s="56">
        <v>671</v>
      </c>
      <c r="W13" s="56">
        <v>379</v>
      </c>
      <c r="X13" s="56">
        <v>292</v>
      </c>
      <c r="Y13" s="57">
        <f t="shared" si="20"/>
        <v>4083</v>
      </c>
      <c r="Z13" s="57">
        <f t="shared" si="20"/>
        <v>2144</v>
      </c>
      <c r="AA13" s="57">
        <f t="shared" si="20"/>
        <v>1939</v>
      </c>
      <c r="AB13" s="58">
        <f t="shared" si="2"/>
        <v>0.953125</v>
      </c>
      <c r="AC13" s="56">
        <v>3139</v>
      </c>
      <c r="AD13" s="56">
        <v>1670</v>
      </c>
      <c r="AE13" s="56">
        <v>1469</v>
      </c>
      <c r="AF13" s="57">
        <f t="shared" si="21"/>
        <v>11454</v>
      </c>
      <c r="AG13" s="57">
        <f t="shared" si="21"/>
        <v>5090</v>
      </c>
      <c r="AH13" s="57">
        <f t="shared" si="21"/>
        <v>6364</v>
      </c>
      <c r="AI13" s="56">
        <v>3091</v>
      </c>
      <c r="AJ13" s="56">
        <v>1645</v>
      </c>
      <c r="AK13" s="56">
        <v>1446</v>
      </c>
      <c r="AL13" s="57">
        <f t="shared" si="22"/>
        <v>11199</v>
      </c>
      <c r="AM13" s="57">
        <f t="shared" si="22"/>
        <v>4967</v>
      </c>
      <c r="AN13" s="57">
        <f t="shared" si="22"/>
        <v>6232</v>
      </c>
      <c r="AO13" s="58">
        <f t="shared" si="3"/>
        <v>0.9847085058935967</v>
      </c>
      <c r="AP13" s="56">
        <v>268</v>
      </c>
      <c r="AQ13" s="56">
        <v>153</v>
      </c>
      <c r="AR13" s="56">
        <v>115</v>
      </c>
      <c r="AS13" s="57">
        <f t="shared" si="23"/>
        <v>3120</v>
      </c>
      <c r="AT13" s="57">
        <f t="shared" si="23"/>
        <v>1588</v>
      </c>
      <c r="AU13" s="57">
        <f t="shared" si="23"/>
        <v>1532</v>
      </c>
      <c r="AV13" s="56">
        <v>251</v>
      </c>
      <c r="AW13" s="56">
        <v>146</v>
      </c>
      <c r="AX13" s="56">
        <v>105</v>
      </c>
      <c r="AY13" s="57">
        <f t="shared" si="24"/>
        <v>3027</v>
      </c>
      <c r="AZ13" s="57">
        <f t="shared" si="24"/>
        <v>1544</v>
      </c>
      <c r="BA13" s="57">
        <f t="shared" si="24"/>
        <v>1483</v>
      </c>
      <c r="BB13" s="58">
        <f t="shared" si="4"/>
        <v>0.9365671641791045</v>
      </c>
      <c r="BC13" s="56">
        <v>306</v>
      </c>
      <c r="BD13" s="56">
        <v>188</v>
      </c>
      <c r="BE13" s="56">
        <v>118</v>
      </c>
      <c r="BF13" s="57">
        <f t="shared" si="25"/>
        <v>2157</v>
      </c>
      <c r="BG13" s="57">
        <f t="shared" si="25"/>
        <v>1134</v>
      </c>
      <c r="BH13" s="57">
        <f t="shared" si="25"/>
        <v>1023</v>
      </c>
      <c r="BI13" s="56">
        <v>271</v>
      </c>
      <c r="BJ13" s="56">
        <v>162</v>
      </c>
      <c r="BK13" s="56">
        <v>109</v>
      </c>
      <c r="BL13" s="57">
        <f t="shared" si="26"/>
        <v>1915</v>
      </c>
      <c r="BM13" s="57">
        <f t="shared" si="26"/>
        <v>1006</v>
      </c>
      <c r="BN13" s="57">
        <f t="shared" si="26"/>
        <v>909</v>
      </c>
      <c r="BO13" s="58">
        <f t="shared" si="5"/>
        <v>0.8856209150326797</v>
      </c>
      <c r="BP13" s="56">
        <v>1006</v>
      </c>
      <c r="BQ13" s="56">
        <v>534</v>
      </c>
      <c r="BR13" s="56">
        <v>472</v>
      </c>
      <c r="BS13" s="57">
        <f t="shared" si="27"/>
        <v>6951</v>
      </c>
      <c r="BT13" s="57">
        <f t="shared" si="27"/>
        <v>3541</v>
      </c>
      <c r="BU13" s="57">
        <f t="shared" si="27"/>
        <v>3410</v>
      </c>
      <c r="BV13" s="56">
        <v>871</v>
      </c>
      <c r="BW13" s="56">
        <v>453</v>
      </c>
      <c r="BX13" s="56">
        <v>418</v>
      </c>
      <c r="BY13" s="57">
        <f t="shared" si="28"/>
        <v>6287</v>
      </c>
      <c r="BZ13" s="57">
        <f t="shared" si="28"/>
        <v>3183</v>
      </c>
      <c r="CA13" s="57">
        <f t="shared" si="28"/>
        <v>3104</v>
      </c>
      <c r="CB13" s="58">
        <f t="shared" si="6"/>
        <v>0.8658051689860835</v>
      </c>
      <c r="CC13" s="56">
        <v>9026</v>
      </c>
      <c r="CD13" s="56">
        <v>4318</v>
      </c>
      <c r="CE13" s="56">
        <v>4708</v>
      </c>
      <c r="CF13" s="57">
        <f t="shared" si="29"/>
        <v>37703</v>
      </c>
      <c r="CG13" s="57">
        <f t="shared" si="29"/>
        <v>17475</v>
      </c>
      <c r="CH13" s="57">
        <f t="shared" si="29"/>
        <v>20228</v>
      </c>
      <c r="CI13" s="56">
        <v>8944</v>
      </c>
      <c r="CJ13" s="56">
        <v>4277</v>
      </c>
      <c r="CK13" s="56">
        <v>4667</v>
      </c>
      <c r="CL13" s="57">
        <f t="shared" si="30"/>
        <v>37230</v>
      </c>
      <c r="CM13" s="57">
        <f t="shared" si="30"/>
        <v>17244</v>
      </c>
      <c r="CN13" s="57">
        <f t="shared" si="30"/>
        <v>19986</v>
      </c>
      <c r="CO13" s="58">
        <f t="shared" si="7"/>
        <v>0.9909151340571681</v>
      </c>
      <c r="CP13" s="56">
        <v>2101</v>
      </c>
      <c r="CQ13" s="56">
        <v>1186</v>
      </c>
      <c r="CR13" s="56">
        <v>915</v>
      </c>
      <c r="CS13" s="57">
        <f>CS12+CP13</f>
        <v>2870</v>
      </c>
      <c r="CT13" s="57">
        <f>CT12+CQ13</f>
        <v>1636</v>
      </c>
      <c r="CU13" s="57">
        <f>CU12+CR13</f>
        <v>1234</v>
      </c>
      <c r="CV13" s="56">
        <v>2068</v>
      </c>
      <c r="CW13" s="56">
        <v>1166</v>
      </c>
      <c r="CX13" s="56">
        <v>902</v>
      </c>
      <c r="CY13" s="57">
        <f t="shared" si="50"/>
        <v>2816</v>
      </c>
      <c r="CZ13" s="57">
        <f t="shared" si="50"/>
        <v>1599</v>
      </c>
      <c r="DA13" s="57">
        <f t="shared" si="50"/>
        <v>1217</v>
      </c>
      <c r="DB13" s="58">
        <f t="shared" si="51"/>
        <v>0.9842931937172775</v>
      </c>
      <c r="DC13" s="56">
        <v>1659</v>
      </c>
      <c r="DD13" s="56">
        <v>716</v>
      </c>
      <c r="DE13" s="56">
        <v>943</v>
      </c>
      <c r="DF13" s="57">
        <f t="shared" si="31"/>
        <v>8561</v>
      </c>
      <c r="DG13" s="57">
        <f t="shared" si="31"/>
        <v>3865</v>
      </c>
      <c r="DH13" s="57">
        <f t="shared" si="31"/>
        <v>4696</v>
      </c>
      <c r="DI13" s="56">
        <v>1527</v>
      </c>
      <c r="DJ13" s="56">
        <v>655</v>
      </c>
      <c r="DK13" s="56">
        <v>872</v>
      </c>
      <c r="DL13" s="57">
        <f t="shared" si="32"/>
        <v>8036</v>
      </c>
      <c r="DM13" s="57">
        <f t="shared" si="32"/>
        <v>3597</v>
      </c>
      <c r="DN13" s="57">
        <f t="shared" si="32"/>
        <v>4439</v>
      </c>
      <c r="DO13" s="58">
        <f t="shared" si="8"/>
        <v>0.9204339963833634</v>
      </c>
      <c r="DP13" s="56">
        <v>6910</v>
      </c>
      <c r="DQ13" s="56">
        <v>3269</v>
      </c>
      <c r="DR13" s="56">
        <v>3641</v>
      </c>
      <c r="DS13" s="57">
        <f t="shared" si="33"/>
        <v>34239</v>
      </c>
      <c r="DT13" s="57">
        <f t="shared" si="33"/>
        <v>15420</v>
      </c>
      <c r="DU13" s="57">
        <f t="shared" si="33"/>
        <v>18819</v>
      </c>
      <c r="DV13" s="56">
        <v>6876</v>
      </c>
      <c r="DW13" s="56">
        <v>3252</v>
      </c>
      <c r="DX13" s="56">
        <v>3624</v>
      </c>
      <c r="DY13" s="57">
        <f t="shared" si="34"/>
        <v>34045</v>
      </c>
      <c r="DZ13" s="57">
        <f t="shared" si="34"/>
        <v>15322</v>
      </c>
      <c r="EA13" s="57">
        <f t="shared" si="34"/>
        <v>18723</v>
      </c>
      <c r="EB13" s="58">
        <f t="shared" si="9"/>
        <v>0.9950795947901592</v>
      </c>
      <c r="EC13" s="56">
        <v>425</v>
      </c>
      <c r="ED13" s="56">
        <v>228</v>
      </c>
      <c r="EE13" s="56">
        <v>197</v>
      </c>
      <c r="EF13" s="57">
        <f t="shared" si="35"/>
        <v>4500</v>
      </c>
      <c r="EG13" s="57">
        <f t="shared" si="35"/>
        <v>2361</v>
      </c>
      <c r="EH13" s="57">
        <f t="shared" si="35"/>
        <v>2139</v>
      </c>
      <c r="EI13" s="56">
        <v>396</v>
      </c>
      <c r="EJ13" s="56">
        <v>213</v>
      </c>
      <c r="EK13" s="56">
        <v>183</v>
      </c>
      <c r="EL13" s="57">
        <f t="shared" si="36"/>
        <v>4158</v>
      </c>
      <c r="EM13" s="57">
        <f t="shared" si="36"/>
        <v>2164</v>
      </c>
      <c r="EN13" s="57">
        <f t="shared" si="36"/>
        <v>1994</v>
      </c>
      <c r="EO13" s="58">
        <f t="shared" si="10"/>
        <v>0.9317647058823529</v>
      </c>
      <c r="EP13" s="56">
        <v>643</v>
      </c>
      <c r="EQ13" s="56">
        <v>373</v>
      </c>
      <c r="ER13" s="56">
        <v>270</v>
      </c>
      <c r="ES13" s="57">
        <f t="shared" si="37"/>
        <v>3879</v>
      </c>
      <c r="ET13" s="57">
        <f t="shared" si="37"/>
        <v>2134</v>
      </c>
      <c r="EU13" s="57">
        <f t="shared" si="37"/>
        <v>1745</v>
      </c>
      <c r="EV13" s="56">
        <v>617</v>
      </c>
      <c r="EW13" s="56">
        <v>361</v>
      </c>
      <c r="EX13" s="56">
        <v>256</v>
      </c>
      <c r="EY13" s="57">
        <f t="shared" si="38"/>
        <v>3705</v>
      </c>
      <c r="EZ13" s="57">
        <f t="shared" si="38"/>
        <v>2027</v>
      </c>
      <c r="FA13" s="57">
        <f t="shared" si="38"/>
        <v>1678</v>
      </c>
      <c r="FB13" s="58">
        <f t="shared" si="11"/>
        <v>0.9595645412130638</v>
      </c>
      <c r="FC13" s="56">
        <v>903</v>
      </c>
      <c r="FD13" s="56">
        <v>491</v>
      </c>
      <c r="FE13" s="56">
        <v>412</v>
      </c>
      <c r="FF13" s="57">
        <f t="shared" si="39"/>
        <v>3727</v>
      </c>
      <c r="FG13" s="57">
        <f t="shared" si="39"/>
        <v>2034</v>
      </c>
      <c r="FH13" s="57">
        <f t="shared" si="39"/>
        <v>1693</v>
      </c>
      <c r="FI13" s="56">
        <v>878</v>
      </c>
      <c r="FJ13" s="56">
        <v>476</v>
      </c>
      <c r="FK13" s="56">
        <v>402</v>
      </c>
      <c r="FL13" s="57">
        <f t="shared" si="40"/>
        <v>3591</v>
      </c>
      <c r="FM13" s="57">
        <f t="shared" si="40"/>
        <v>1965</v>
      </c>
      <c r="FN13" s="57">
        <f t="shared" si="40"/>
        <v>1626</v>
      </c>
      <c r="FO13" s="58">
        <f t="shared" si="12"/>
        <v>0.9723145071982281</v>
      </c>
      <c r="FP13" s="56">
        <v>170</v>
      </c>
      <c r="FQ13" s="56">
        <v>104</v>
      </c>
      <c r="FR13" s="56">
        <v>66</v>
      </c>
      <c r="FS13" s="57">
        <f>FS12+FP13</f>
        <v>2073</v>
      </c>
      <c r="FT13" s="57">
        <f t="shared" si="46"/>
        <v>1144</v>
      </c>
      <c r="FU13" s="57">
        <f t="shared" si="46"/>
        <v>929</v>
      </c>
      <c r="FV13" s="56">
        <v>160</v>
      </c>
      <c r="FW13" s="56">
        <v>99</v>
      </c>
      <c r="FX13" s="56">
        <v>61</v>
      </c>
      <c r="FY13" s="57">
        <f>FY12+FV13</f>
        <v>2025</v>
      </c>
      <c r="FZ13" s="57">
        <f t="shared" si="47"/>
        <v>1114</v>
      </c>
      <c r="GA13" s="57">
        <f t="shared" si="47"/>
        <v>911</v>
      </c>
      <c r="GB13" s="58">
        <f t="shared" si="48"/>
        <v>0.9411764705882353</v>
      </c>
      <c r="GC13" s="56">
        <v>517</v>
      </c>
      <c r="GD13" s="56">
        <v>207</v>
      </c>
      <c r="GE13" s="56">
        <v>310</v>
      </c>
      <c r="GF13" s="57">
        <f t="shared" si="41"/>
        <v>3623</v>
      </c>
      <c r="GG13" s="57">
        <f t="shared" si="41"/>
        <v>1568</v>
      </c>
      <c r="GH13" s="57">
        <f t="shared" si="41"/>
        <v>2055</v>
      </c>
      <c r="GI13" s="56">
        <v>506</v>
      </c>
      <c r="GJ13" s="56">
        <v>204</v>
      </c>
      <c r="GK13" s="56">
        <v>302</v>
      </c>
      <c r="GL13" s="57">
        <f t="shared" si="42"/>
        <v>3572</v>
      </c>
      <c r="GM13" s="57">
        <f t="shared" si="42"/>
        <v>1539</v>
      </c>
      <c r="GN13" s="57">
        <f t="shared" si="42"/>
        <v>2033</v>
      </c>
      <c r="GO13" s="58">
        <f t="shared" si="13"/>
        <v>0.9787234042553191</v>
      </c>
      <c r="GP13" s="56">
        <v>1101</v>
      </c>
      <c r="GQ13" s="56">
        <v>558</v>
      </c>
      <c r="GR13" s="56">
        <v>543</v>
      </c>
      <c r="GS13" s="57">
        <f t="shared" si="43"/>
        <v>6111</v>
      </c>
      <c r="GT13" s="57">
        <f t="shared" si="43"/>
        <v>2690</v>
      </c>
      <c r="GU13" s="57">
        <f t="shared" si="43"/>
        <v>3421</v>
      </c>
      <c r="GV13" s="56">
        <v>1073</v>
      </c>
      <c r="GW13" s="56">
        <v>543</v>
      </c>
      <c r="GX13" s="56">
        <v>530</v>
      </c>
      <c r="GY13" s="57">
        <f t="shared" si="44"/>
        <v>5898</v>
      </c>
      <c r="GZ13" s="57">
        <f t="shared" si="44"/>
        <v>2590</v>
      </c>
      <c r="HA13" s="57">
        <f t="shared" si="44"/>
        <v>3308</v>
      </c>
      <c r="HB13" s="58">
        <f t="shared" si="14"/>
        <v>0.9745685740236149</v>
      </c>
      <c r="HC13" s="56">
        <v>131</v>
      </c>
      <c r="HD13" s="56">
        <v>83</v>
      </c>
      <c r="HE13" s="56">
        <v>48</v>
      </c>
      <c r="HF13" s="57">
        <f>HF12+HC13</f>
        <v>700</v>
      </c>
      <c r="HG13" s="57">
        <f>HG12+HD13</f>
        <v>415</v>
      </c>
      <c r="HH13" s="57">
        <f>HH12+HE13</f>
        <v>285</v>
      </c>
      <c r="HI13" s="56">
        <v>114</v>
      </c>
      <c r="HJ13" s="56">
        <v>72</v>
      </c>
      <c r="HK13" s="56">
        <v>42</v>
      </c>
      <c r="HL13" s="57">
        <f>HL12+HI13</f>
        <v>619</v>
      </c>
      <c r="HM13" s="57">
        <f>HM12+HJ13</f>
        <v>357</v>
      </c>
      <c r="HN13" s="57">
        <f>HN12+HK13</f>
        <v>262</v>
      </c>
      <c r="HO13" s="58">
        <f t="shared" si="52"/>
        <v>0.8702290076335878</v>
      </c>
      <c r="HP13" s="56">
        <f>SUM(C13,P13,AC13,AP13,BC13,BP13,CC13,CP13,DC13,DP13,EC13,EP13,FC13,FP13,GC13,GP13,HC13)</f>
        <v>30193</v>
      </c>
      <c r="HQ13" s="56">
        <f>SUM(D13,Q13,AD13,AQ13,BD13,BQ13,CD13,CQ13,DD13,DQ13,ED13,EQ13,FD13,FQ13,GD13,GQ13,HD13)</f>
        <v>15118</v>
      </c>
      <c r="HR13" s="56">
        <f>SUM(E13,R13,AE13,AR13,BE13,BR13,CE13,CR13,DE13,DR13,EE13,ER13,FE13,FR13,GE13,GR13,HE13)</f>
        <v>15075</v>
      </c>
      <c r="HS13" s="60">
        <f t="shared" si="15"/>
        <v>143325</v>
      </c>
      <c r="HT13" s="60">
        <f>SUM(G13,T13,AG13,AT13,BG13,BT13,CG13,CT13,DG13,DT13,EG13,ET13,FG13,FT13,GG13,GT13,HG13)</f>
        <v>67845</v>
      </c>
      <c r="HU13" s="60">
        <f>SUM(H13,U13,AH13,AU13,BH13,BU13,CH13,CU13,DH13,DU13,EH13,EU13,FH13,FU13,GH13,GU13,HH13)</f>
        <v>75480</v>
      </c>
      <c r="HV13" s="56">
        <f>SUM(I13,V13,AI13,AV13,BI13,BV13,CI13,CV13,DI13,DV13,EI13,EV13,FI13,FV13,GI13,GV13,HI13)</f>
        <v>29483</v>
      </c>
      <c r="HW13" s="56">
        <f>SUM(J13,W13,AJ13,AW13,BJ13,BW13,CJ13,CW13,DJ13,DW13,EJ13,EW13,FJ13,FW13,GJ13,GW13,HJ13)</f>
        <v>14733</v>
      </c>
      <c r="HX13" s="56">
        <f>SUM(K13,X13,AK13,AX13,BK13,BX13,CK13,CX13,DK13,DX13,EK13,EX13,FK13,FX13,GK13,GX13,HK13)</f>
        <v>14750</v>
      </c>
      <c r="HY13" s="60">
        <f>SUM(L13,Y13,AL13,AY13,BL13,BY13,CL13,CY13,DL13,DY13,EL13,EY13,FL13,FY13,GL13,GY13,HL13)</f>
        <v>139460</v>
      </c>
      <c r="HZ13" s="60">
        <f>SUM(M13,Z13,AM13,AZ13,BM13,BZ13,CM13,CZ13,DM13,DZ13,EM13,EZ13,FM13,FZ13,GM13,GZ13,HM13)</f>
        <v>65803</v>
      </c>
      <c r="IA13" s="60">
        <f>SUM(N13,AA13,AN13,BA13,BN13,CA13,CN13,DA13,DN13,EA13,EN13,FA13,FN13,GA13,GN13,HA13,HN13)</f>
        <v>73657</v>
      </c>
      <c r="IB13" s="58">
        <f>HV13/HP13</f>
        <v>0.9764846156393866</v>
      </c>
      <c r="IC13" s="59">
        <f t="shared" si="16"/>
        <v>0.9730333158904587</v>
      </c>
    </row>
    <row r="14" spans="1:236" s="35" customFormat="1" ht="15">
      <c r="A14" s="43"/>
      <c r="B14" s="4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6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6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6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6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6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6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6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6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6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6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6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6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6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6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6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6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6"/>
    </row>
    <row r="15" spans="1:236" s="35" customFormat="1" ht="15" customHeight="1">
      <c r="A15" s="43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6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6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6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6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6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6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6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6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6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6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6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6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6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6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6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6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6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6"/>
    </row>
    <row r="16" spans="1:236" s="35" customFormat="1" ht="15">
      <c r="A16" s="43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6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6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6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6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6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6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6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6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6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6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6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6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6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6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6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6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6"/>
    </row>
    <row r="17" ht="8.25" customHeight="1"/>
    <row r="18" spans="1:237" ht="15" customHeight="1">
      <c r="A18" s="32" t="s">
        <v>40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</row>
    <row r="19" spans="1:205" ht="15">
      <c r="A19" s="32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</row>
    <row r="20" spans="1:205" ht="15">
      <c r="A20" s="32"/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</row>
    <row r="21" spans="1:205" ht="15">
      <c r="A21" s="32"/>
      <c r="B21" s="32"/>
      <c r="F21" s="36"/>
      <c r="G21" s="36"/>
      <c r="M21" s="36"/>
      <c r="N21" s="36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</row>
    <row r="22" spans="1:205" ht="15">
      <c r="A22" s="32"/>
      <c r="B22" s="32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44"/>
      <c r="DX22" s="44"/>
      <c r="DY22" s="44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</row>
    <row r="23" spans="1:205" ht="15">
      <c r="A23" s="32"/>
      <c r="B23" s="32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44"/>
      <c r="DX23" s="44"/>
      <c r="DY23" s="44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</row>
    <row r="24" spans="1:205" ht="15">
      <c r="A24" s="32"/>
      <c r="B24" s="32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44"/>
      <c r="DX24" s="44"/>
      <c r="DY24" s="44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</row>
    <row r="25" spans="117:205" ht="15"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44"/>
      <c r="DX25" s="44"/>
      <c r="DY25" s="44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</row>
    <row r="26" spans="117:205" ht="15"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</row>
    <row r="27" spans="117:205" ht="15"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</row>
    <row r="28" spans="117:205" ht="15"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</row>
    <row r="29" spans="117:205" ht="15"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</row>
    <row r="30" spans="117:205" ht="15"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</row>
    <row r="31" spans="117:205" ht="15"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</row>
    <row r="32" spans="117:205" ht="15"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</row>
    <row r="33" spans="117:205" ht="15"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</row>
    <row r="34" spans="117:205" ht="15"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</row>
    <row r="35" spans="117:205" ht="15"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</row>
    <row r="36" spans="117:205" ht="15"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</row>
    <row r="37" spans="117:205" ht="15"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</row>
    <row r="38" spans="117:205" ht="15"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</row>
    <row r="39" spans="117:205" ht="15"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</row>
    <row r="40" spans="117:205" ht="15"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</row>
    <row r="41" spans="117:205" ht="15"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</row>
  </sheetData>
  <sheetProtection password="FF59" sheet="1" objects="1" scenarios="1"/>
  <mergeCells count="94">
    <mergeCell ref="HY3:IA3"/>
    <mergeCell ref="A18:B24"/>
    <mergeCell ref="HP2:IC2"/>
    <mergeCell ref="HF3:HH3"/>
    <mergeCell ref="HI3:HK3"/>
    <mergeCell ref="HL3:HN3"/>
    <mergeCell ref="HP3:HR3"/>
    <mergeCell ref="HS3:HU3"/>
    <mergeCell ref="HV3:HX3"/>
    <mergeCell ref="GL3:GN3"/>
    <mergeCell ref="GP3:GR3"/>
    <mergeCell ref="GS3:GU3"/>
    <mergeCell ref="GV3:GX3"/>
    <mergeCell ref="GY3:HA3"/>
    <mergeCell ref="HC3:HE3"/>
    <mergeCell ref="FS3:FU3"/>
    <mergeCell ref="FV3:FX3"/>
    <mergeCell ref="FY3:GA3"/>
    <mergeCell ref="GC3:GE3"/>
    <mergeCell ref="GF3:GH3"/>
    <mergeCell ref="GI3:GK3"/>
    <mergeCell ref="EY3:FA3"/>
    <mergeCell ref="FC3:FE3"/>
    <mergeCell ref="FF3:FH3"/>
    <mergeCell ref="FI3:FK3"/>
    <mergeCell ref="FL3:FN3"/>
    <mergeCell ref="FP3:FR3"/>
    <mergeCell ref="EF3:EH3"/>
    <mergeCell ref="EI3:EK3"/>
    <mergeCell ref="EL3:EN3"/>
    <mergeCell ref="EP3:ER3"/>
    <mergeCell ref="ES3:EU3"/>
    <mergeCell ref="EV3:EX3"/>
    <mergeCell ref="DL3:DN3"/>
    <mergeCell ref="DP3:DR3"/>
    <mergeCell ref="DS3:DU3"/>
    <mergeCell ref="DV3:DX3"/>
    <mergeCell ref="DY3:EA3"/>
    <mergeCell ref="EC3:EE3"/>
    <mergeCell ref="CS3:CU3"/>
    <mergeCell ref="CV3:CX3"/>
    <mergeCell ref="CY3:DA3"/>
    <mergeCell ref="DC3:DE3"/>
    <mergeCell ref="DF3:DH3"/>
    <mergeCell ref="DI3:DK3"/>
    <mergeCell ref="BY3:CA3"/>
    <mergeCell ref="CC3:CE3"/>
    <mergeCell ref="CF3:CH3"/>
    <mergeCell ref="CI3:CK3"/>
    <mergeCell ref="CL3:CN3"/>
    <mergeCell ref="CP3:CR3"/>
    <mergeCell ref="BF3:BH3"/>
    <mergeCell ref="BI3:BK3"/>
    <mergeCell ref="BL3:BN3"/>
    <mergeCell ref="BP3:BR3"/>
    <mergeCell ref="BS3:BU3"/>
    <mergeCell ref="BV3:BX3"/>
    <mergeCell ref="AL3:AN3"/>
    <mergeCell ref="AP3:AR3"/>
    <mergeCell ref="AS3:AU3"/>
    <mergeCell ref="AV3:AX3"/>
    <mergeCell ref="AY3:BA3"/>
    <mergeCell ref="BC3:BE3"/>
    <mergeCell ref="GP2:HB2"/>
    <mergeCell ref="HC2:HO2"/>
    <mergeCell ref="C3:E3"/>
    <mergeCell ref="F3:H3"/>
    <mergeCell ref="I3:K3"/>
    <mergeCell ref="L3:N3"/>
    <mergeCell ref="P3:R3"/>
    <mergeCell ref="S3:U3"/>
    <mergeCell ref="V3:X3"/>
    <mergeCell ref="DP2:EB2"/>
    <mergeCell ref="EC2:EO2"/>
    <mergeCell ref="EP2:FB2"/>
    <mergeCell ref="FC2:FO2"/>
    <mergeCell ref="FP2:GB2"/>
    <mergeCell ref="GC2:GO2"/>
    <mergeCell ref="AP2:BB2"/>
    <mergeCell ref="BC2:BO2"/>
    <mergeCell ref="BP2:CB2"/>
    <mergeCell ref="CC2:CO2"/>
    <mergeCell ref="CP2:DB2"/>
    <mergeCell ref="DC2:DO2"/>
    <mergeCell ref="A1:B1"/>
    <mergeCell ref="A2:A4"/>
    <mergeCell ref="B2:B4"/>
    <mergeCell ref="C2:O2"/>
    <mergeCell ref="P2:AB2"/>
    <mergeCell ref="AC2:AO2"/>
    <mergeCell ref="Y3:AA3"/>
    <mergeCell ref="AC3:AE3"/>
    <mergeCell ref="AF3:AH3"/>
    <mergeCell ref="AI3:A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Barrera García</dc:creator>
  <cp:keywords/>
  <dc:description/>
  <cp:lastModifiedBy>Sonia Barrera García</cp:lastModifiedBy>
  <dcterms:created xsi:type="dcterms:W3CDTF">2019-10-16T23:14:22Z</dcterms:created>
  <dcterms:modified xsi:type="dcterms:W3CDTF">2019-10-16T23:20:26Z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Nombre comple">
    <vt:lpwstr>Participación en los cursos en línea en los Campus dirigidos a sujetos obligados enero-sept 19</vt:lpwstr>
  </property>
  <property fmtid="{D5CDD505-2E9C-101B-9397-08002B2CF9AE}" pid="4" name="Fec">
    <vt:lpwstr>2019-10-01T00:00:00Z</vt:lpwstr>
  </property>
  <property fmtid="{D5CDD505-2E9C-101B-9397-08002B2CF9AE}" pid="5" name="Orden D">
    <vt:lpwstr>25.0000000000000</vt:lpwstr>
  </property>
  <property fmtid="{D5CDD505-2E9C-101B-9397-08002B2CF9AE}" pid="6" name="Secci">
    <vt:lpwstr>Capacitación en línea en materia de Transparencia y Acceso</vt:lpwstr>
  </property>
  <property fmtid="{D5CDD505-2E9C-101B-9397-08002B2CF9AE}" pid="7" name="Orden Secci">
    <vt:lpwstr>3.00000000000000</vt:lpwstr>
  </property>
</Properties>
</file>